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dant/Desktop/Documents/Finance/Personal Income Tax/YA2022/"/>
    </mc:Choice>
  </mc:AlternateContent>
  <xr:revisionPtr revIDLastSave="0" documentId="13_ncr:1_{7A87EC41-5756-D149-A21B-B7FBFE389E13}" xr6:coauthVersionLast="47" xr6:coauthVersionMax="47" xr10:uidLastSave="{00000000-0000-0000-0000-000000000000}"/>
  <bookViews>
    <workbookView xWindow="0" yWindow="500" windowWidth="28800" windowHeight="17500" xr2:uid="{A47D7A6F-3B2D-5949-9705-12D469F1F778}"/>
  </bookViews>
  <sheets>
    <sheet name="Computation" sheetId="1" r:id="rId1"/>
    <sheet name="Tax Rate"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2" l="1"/>
  <c r="J7" i="2"/>
  <c r="I7" i="2"/>
  <c r="E23" i="1" l="1"/>
  <c r="E59" i="1" l="1"/>
  <c r="J11" i="2"/>
  <c r="J10" i="2"/>
  <c r="I10" i="2"/>
  <c r="I11" i="2"/>
  <c r="I9" i="2"/>
  <c r="I6" i="2"/>
  <c r="J9" i="2"/>
  <c r="J8" i="2"/>
  <c r="D66" i="1" l="1"/>
  <c r="C67" i="1"/>
  <c r="E64" i="1"/>
  <c r="E67" i="1" l="1"/>
  <c r="C68" i="1"/>
  <c r="E68" i="1"/>
  <c r="E72" i="1"/>
  <c r="E69" i="1" l="1"/>
  <c r="E76" i="1" s="1"/>
</calcChain>
</file>

<file path=xl/sharedStrings.xml><?xml version="1.0" encoding="utf-8"?>
<sst xmlns="http://schemas.openxmlformats.org/spreadsheetml/2006/main" count="220" uniqueCount="207">
  <si>
    <t>Limit</t>
  </si>
  <si>
    <t>Disabled child</t>
  </si>
  <si>
    <t>Total Chargeable Income</t>
  </si>
  <si>
    <t>Income</t>
  </si>
  <si>
    <t>Tax rate</t>
  </si>
  <si>
    <t>Chargeable Income</t>
  </si>
  <si>
    <t>Calculations (RM)</t>
  </si>
  <si>
    <t>Rate %</t>
  </si>
  <si>
    <t>Tax(RM)</t>
  </si>
  <si>
    <t>Next 150,000</t>
  </si>
  <si>
    <t>Cumulative</t>
  </si>
  <si>
    <t>Total tax payable</t>
  </si>
  <si>
    <t>Net Income</t>
  </si>
  <si>
    <t>Statutory income from employment</t>
  </si>
  <si>
    <t>Items</t>
  </si>
  <si>
    <t>Amount</t>
  </si>
  <si>
    <t>RM</t>
  </si>
  <si>
    <t>No.</t>
  </si>
  <si>
    <t>Explanations / Notes</t>
  </si>
  <si>
    <t>B1</t>
  </si>
  <si>
    <t>Definitions</t>
  </si>
  <si>
    <t>Less: Deductible expenses against statutory income from employment</t>
  </si>
  <si>
    <r>
      <t xml:space="preserve">Statutory income from employment encompasses: 
</t>
    </r>
    <r>
      <rPr>
        <sz val="12"/>
        <rFont val="Calibri (Body)"/>
      </rPr>
      <t xml:space="preserve"> - Salary
 - Bonus
 - Director’s fee 
 - Commissions
 - Any perquisites [such as share option scheme (Public Ruling No. 11/2012), insurance premiums / school and tuition fee paid by the employer]
 - Gratuity [please refer to Public Ruling No. 9/2016 for the conditions and examples of gratuity that are fully/partially exempted from income tax]
 - Benefits in Kind (BIK)
 - Value of living accommodation
 - Refund from unapproved pension or provident fund, scheme or society
 - Compensation for loss of employment
</t>
    </r>
    <r>
      <rPr>
        <sz val="12"/>
        <rFont val="Calibri"/>
        <family val="2"/>
        <scheme val="minor"/>
      </rPr>
      <t xml:space="preserve">
</t>
    </r>
    <r>
      <rPr>
        <i/>
        <sz val="12"/>
        <rFont val="Calibri"/>
        <family val="2"/>
        <scheme val="minor"/>
      </rPr>
      <t>Note: With effect from the YA2016, where gross income from an employment is receivable in respect of any particular period, it shall, when received, be taxed in the year in which it is received. This is pursuant to Subsection 25(1) of ITA 1967.</t>
    </r>
    <r>
      <rPr>
        <sz val="12"/>
        <rFont val="Calibri"/>
        <family val="2"/>
        <scheme val="minor"/>
      </rPr>
      <t xml:space="preserve">
</t>
    </r>
  </si>
  <si>
    <r>
      <rPr>
        <u/>
        <sz val="12"/>
        <rFont val="Calibri (Body)"/>
      </rPr>
      <t>Deductible expenses against statutory income from employment</t>
    </r>
    <r>
      <rPr>
        <sz val="12"/>
        <rFont val="Calibri"/>
        <family val="2"/>
        <scheme val="minor"/>
      </rPr>
      <t xml:space="preserve"> 
 - Entertainment and travelling expenditure incurred in the production of gross employment income and discharge of official duties are allowable deductions. Deduction of entertainment expenditure is restricted to the amount of entertainment allowance included as gross income from employment. 
 - Subscriptions To Professional Bodies – Membership subscription paid to professional bodies to ensure the continuance of a professional standing for practice such as medical or legal professional fees, can be claimed as a deduction.
</t>
    </r>
    <r>
      <rPr>
        <u/>
        <sz val="12"/>
        <rFont val="Calibri (Body)"/>
      </rPr>
      <t xml:space="preserve">Non-taxable reimbursements to derive to statutory income from employment
</t>
    </r>
    <r>
      <rPr>
        <sz val="12"/>
        <rFont val="Calibri (Body)"/>
      </rPr>
      <t xml:space="preserve"> - Reimbursements by the employer in respect of both types of expenditure are neither deductible nor liable to tax.</t>
    </r>
  </si>
  <si>
    <t>B2</t>
  </si>
  <si>
    <t>Rents</t>
  </si>
  <si>
    <t>Interest</t>
  </si>
  <si>
    <t>B3</t>
  </si>
  <si>
    <t>Discounts</t>
  </si>
  <si>
    <t>Royalties</t>
  </si>
  <si>
    <r>
      <t xml:space="preserve">Income in respect of interest received by individuals resident in Malaysia from money deposited with the following institutions is </t>
    </r>
    <r>
      <rPr>
        <b/>
        <sz val="12"/>
        <rFont val="Calibri"/>
        <family val="2"/>
        <scheme val="minor"/>
      </rPr>
      <t>tax exempt</t>
    </r>
    <r>
      <rPr>
        <sz val="12"/>
        <rFont val="Calibri"/>
        <family val="2"/>
        <scheme val="minor"/>
      </rPr>
      <t>:
(i) A bank or a finance company licensed or deemed to be licensed under the Financial Services Act 2013;
(ii) A bank licensed under the Islamic Financial Services Act 2013;
(iii) A development financial institution prescribed under the Development Financial Institutions Act 2002;
(iv) The Lembaga Tabung Haji established under the Tabung Haji Act 1995;
(v) The Malaysia Building Society Berhad incorporated under the Companies Act 2016;
(vi) The Borneo Housing Finance Berhad incorporated under the Companies Act 2016; and
(vii) Co-operative societies registered under the Co-operative Societies Act 1993.</t>
    </r>
  </si>
  <si>
    <r>
      <t xml:space="preserve">Royalties received in respect of the use of copyrights / patents are </t>
    </r>
    <r>
      <rPr>
        <b/>
        <sz val="12"/>
        <rFont val="Calibri"/>
        <family val="2"/>
        <scheme val="minor"/>
      </rPr>
      <t>taxable</t>
    </r>
    <r>
      <rPr>
        <sz val="12"/>
        <rFont val="Calibri"/>
        <family val="2"/>
        <scheme val="minor"/>
      </rPr>
      <t xml:space="preserve"> if they </t>
    </r>
    <r>
      <rPr>
        <b/>
        <sz val="12"/>
        <rFont val="Calibri"/>
        <family val="2"/>
        <scheme val="minor"/>
      </rPr>
      <t>exceed</t>
    </r>
    <r>
      <rPr>
        <sz val="12"/>
        <rFont val="Calibri"/>
        <family val="2"/>
        <scheme val="minor"/>
      </rPr>
      <t xml:space="preserve"> the following exemption limits:
 - Publication of artistic works / recording disks / tapes - up to RM10,000;
 - Translation of books / literary work - up to RM12,000
 - Publication of literary works / original paintings / musical compositions - up to RM20,000</t>
    </r>
  </si>
  <si>
    <t>Pensions</t>
  </si>
  <si>
    <t>Annuities</t>
  </si>
  <si>
    <t>Periodical payments</t>
  </si>
  <si>
    <t>Other gains or profits</t>
  </si>
  <si>
    <t xml:space="preserve"> - Pension derived from Malaysia and paid by the Government or from an approved pension scheme to a person on reaching the age of 55 years or compulsory age of retirement under any written law or if the retirement is due to ill-health, are exempt from tax.
 - Where a person is paid more than one pension, only the higher or highest pension is exempt from tax. Other pensions have to be reported.</t>
  </si>
  <si>
    <t>Approved donations / gifts / contributions</t>
  </si>
  <si>
    <t>Tax Reliefs</t>
  </si>
  <si>
    <t xml:space="preserve">Earnings from discounting transactions involving treasury bills, bills of exchange or promissory notes.
</t>
  </si>
  <si>
    <t xml:space="preserve">These refer to recurring payments received at fixed times.
</t>
  </si>
  <si>
    <t xml:space="preserve">Other income such as payments received for part-time / occasional broadcasting, lecturing, writing and so forth.
</t>
  </si>
  <si>
    <t xml:space="preserve">These are sums of money received in accordance with a will or an investment of money entitling the annuitants or investors to a series of annual payments, whether or not received regularly or for a limited period only.
</t>
  </si>
  <si>
    <r>
      <rPr>
        <b/>
        <u/>
        <sz val="12"/>
        <rFont val="Calibri (Body)"/>
      </rPr>
      <t>Gratuity</t>
    </r>
    <r>
      <rPr>
        <sz val="12"/>
        <rFont val="Calibri"/>
        <family val="2"/>
        <scheme val="minor"/>
      </rPr>
      <t xml:space="preserve">:  </t>
    </r>
    <r>
      <rPr>
        <sz val="12"/>
        <rFont val="Calibri (Body)"/>
      </rPr>
      <t xml:space="preserve">Sum received upon retirement / termination of a contract of employment and considered as a gift for past service. </t>
    </r>
    <r>
      <rPr>
        <sz val="12"/>
        <rFont val="Calibri"/>
        <family val="2"/>
        <scheme val="minor"/>
      </rPr>
      <t xml:space="preserve">
The following gratuity is </t>
    </r>
    <r>
      <rPr>
        <b/>
        <sz val="12"/>
        <rFont val="Calibri"/>
        <family val="2"/>
        <scheme val="minor"/>
      </rPr>
      <t>fully exempted</t>
    </r>
    <r>
      <rPr>
        <sz val="12"/>
        <rFont val="Calibri"/>
        <family val="2"/>
        <scheme val="minor"/>
      </rPr>
      <t xml:space="preserve"> from income tax:
</t>
    </r>
    <r>
      <rPr>
        <u/>
        <sz val="12"/>
        <rFont val="Calibri"/>
        <family val="2"/>
        <scheme val="minor"/>
      </rPr>
      <t>i</t>
    </r>
    <r>
      <rPr>
        <u/>
        <sz val="12"/>
        <rFont val="Calibri (Body)"/>
      </rPr>
      <t>) Retirement gratuity</t>
    </r>
    <r>
      <rPr>
        <sz val="12"/>
        <rFont val="Calibri"/>
        <family val="2"/>
        <scheme val="minor"/>
      </rPr>
      <t xml:space="preserve">
</t>
    </r>
    <r>
      <rPr>
        <sz val="12"/>
        <rFont val="Calibri (Body)"/>
      </rPr>
      <t xml:space="preserve">(a) The Director General is satisfied that the retirement is due to ill-health; or
(b) The retirement takes place on or after reaching the age of 55, or on reaching the compulsory age of retirement from employment and the individual has worked 10 years continuous employment with the same employer or companies within the same group; or
(c) The retirement takes place on reaching the compulsory age of retirement pursuant to a contract of employment or collective agreement at the age of 50 but before 55 and that employment has lasted for 10 years with the same employer or with companies in the same group.
</t>
    </r>
    <r>
      <rPr>
        <sz val="12"/>
        <rFont val="Calibri"/>
        <family val="2"/>
        <scheme val="minor"/>
      </rPr>
      <t xml:space="preserve">
</t>
    </r>
    <r>
      <rPr>
        <u/>
        <sz val="12"/>
        <rFont val="Calibri (Body)"/>
      </rPr>
      <t>ii) Gratuity paid out of public funds</t>
    </r>
    <r>
      <rPr>
        <sz val="12"/>
        <rFont val="Calibri (Body)"/>
      </rPr>
      <t xml:space="preserve"> - Gratuity paid to an employee out of public funds on his retirement from an employment under any written law.</t>
    </r>
    <r>
      <rPr>
        <sz val="12"/>
        <rFont val="Calibri"/>
        <family val="2"/>
        <scheme val="minor"/>
      </rPr>
      <t xml:space="preserve">
</t>
    </r>
    <r>
      <rPr>
        <u/>
        <sz val="12"/>
        <rFont val="Calibri (Body)"/>
      </rPr>
      <t>iii) Gratuity paid to a contract officer</t>
    </r>
    <r>
      <rPr>
        <sz val="12"/>
        <rFont val="Calibri"/>
        <family val="2"/>
        <scheme val="minor"/>
      </rPr>
      <t xml:space="preserve"> - </t>
    </r>
    <r>
      <rPr>
        <sz val="12"/>
        <rFont val="Calibri (Body)"/>
      </rPr>
      <t>Gratuity paid out of public funds to a contract officer on termination of a contract of employment regardless of whether the contract is renewed or not.</t>
    </r>
    <r>
      <rPr>
        <sz val="12"/>
        <rFont val="Calibri"/>
        <family val="2"/>
        <scheme val="minor"/>
      </rPr>
      <t xml:space="preserve">
</t>
    </r>
    <r>
      <rPr>
        <u/>
        <sz val="12"/>
        <rFont val="Calibri (Body)"/>
      </rPr>
      <t>iv) Death gratuity</t>
    </r>
    <r>
      <rPr>
        <sz val="12"/>
        <rFont val="Calibri"/>
        <family val="2"/>
        <scheme val="minor"/>
      </rPr>
      <t xml:space="preserve"> - </t>
    </r>
    <r>
      <rPr>
        <sz val="12"/>
        <rFont val="Calibri (Body)"/>
      </rPr>
      <t>Sums received by way of death gratuity.</t>
    </r>
  </si>
  <si>
    <r>
      <t xml:space="preserve">Basic supporting equipment includes:
 - haemodialysis machine, 
 - wheel chair, and
 - artificial leg and hearing aids;
but </t>
    </r>
    <r>
      <rPr>
        <b/>
        <sz val="12"/>
        <rFont val="Calibri"/>
        <family val="2"/>
        <scheme val="minor"/>
      </rPr>
      <t xml:space="preserve">excludes </t>
    </r>
    <r>
      <rPr>
        <sz val="12"/>
        <rFont val="Calibri"/>
        <family val="2"/>
        <scheme val="minor"/>
      </rPr>
      <t>spectacles and optical lenses.</t>
    </r>
  </si>
  <si>
    <t>F13</t>
  </si>
  <si>
    <t>Breastfeeding equipment which qualifies are:
(i) breast pump kit and ice pack;
(ii) breast milk collection and storage equipment; and
(iii) cooler set or cooler bag.</t>
  </si>
  <si>
    <r>
      <t xml:space="preserve"> - A deduction for husband of RM4,000 is given to the wife if the husband has no source of income / no total income or the husband has elected for joint assessment in the name of his wife. Only one wife is eligible to claim this deduction although the husband has more than one wife.
</t>
    </r>
    <r>
      <rPr>
        <i/>
        <sz val="12"/>
        <rFont val="Calibri"/>
        <family val="2"/>
        <scheme val="minor"/>
      </rPr>
      <t>This is pursuant to section 45A(1) of ITA 1967.
Note: With effect from YA 2017, the deduction for husband is NOT allowed if the husband (not a husband who is a disabled person) has gross income exceeding RM4,000 derived from sources outside Malaysia.</t>
    </r>
    <r>
      <rPr>
        <sz val="12"/>
        <rFont val="Calibri"/>
        <family val="2"/>
        <scheme val="minor"/>
      </rPr>
      <t xml:space="preserve">
</t>
    </r>
    <r>
      <rPr>
        <i/>
        <sz val="12"/>
        <rFont val="Calibri"/>
        <family val="2"/>
        <scheme val="minor"/>
      </rPr>
      <t xml:space="preserve">This is pursuant to subsection 45A(2) of ITA 1967.
</t>
    </r>
    <r>
      <rPr>
        <sz val="12"/>
        <rFont val="Calibri"/>
        <family val="2"/>
        <scheme val="minor"/>
      </rPr>
      <t xml:space="preserve">
 - A deduction for wife of RM4,000 is given to the husband who has a wife living together with him in the basis year, and the wife has no source of income / no total income or the wife has elected for joint assessment in the name of her husband.
This is pursuant to paragraph 47(1)(a) and subsection 47(5) of ITA 1967.
</t>
    </r>
    <r>
      <rPr>
        <i/>
        <sz val="12"/>
        <rFont val="Calibri"/>
        <family val="2"/>
        <scheme val="minor"/>
      </rPr>
      <t>Note: With effect from YA 2017, the deduction for wife is NOT allowed if the wife (not a wife who is a disabled person) has gross income exceeding RM4,000 derived from sources outside Malaysia.
This is pursuant to subsection 47(6) of ITA 1967.</t>
    </r>
    <r>
      <rPr>
        <sz val="12"/>
        <rFont val="Calibri"/>
        <family val="2"/>
        <scheme val="minor"/>
      </rPr>
      <t xml:space="preserve">
</t>
    </r>
    <r>
      <rPr>
        <i/>
        <sz val="12"/>
        <rFont val="Calibri"/>
        <family val="2"/>
        <scheme val="minor"/>
      </rPr>
      <t xml:space="preserve">
 -</t>
    </r>
    <r>
      <rPr>
        <sz val="12"/>
        <rFont val="Calibri"/>
        <family val="2"/>
        <scheme val="minor"/>
      </rPr>
      <t xml:space="preserve"> Deduction for payment of alimony to a former wife is limited to RM4,000 or the actual amount paid if the amount of alimony paid is less than the allowable deduction.
</t>
    </r>
    <r>
      <rPr>
        <i/>
        <sz val="12"/>
        <rFont val="Calibri"/>
        <family val="2"/>
        <scheme val="minor"/>
      </rPr>
      <t>Note: Voluntary alimony payments under a mutual agreement but without any formal agreement do not qualify for deduction.
This is pursuant to subsection 47(2) and 47(3) of ITA 1967.</t>
    </r>
  </si>
  <si>
    <t>Lifestyle allowance
(based on amount paid up to RM2,500)</t>
  </si>
  <si>
    <t xml:space="preserve">(b) Each unmarried child of 18 years and above who is receiving full-time education ("A-Level", certificate, matriculation or preparatory courses)
</t>
  </si>
  <si>
    <t xml:space="preserve">Relief allowed for a disabled child who is unmarried is RM6,000.
</t>
  </si>
  <si>
    <t xml:space="preserve">(a) Each unmarried child and under the age of 18 years old
</t>
  </si>
  <si>
    <r>
      <t xml:space="preserve">(i) Pensionable public servant category
     - Life insurance premium (Restricted to RM7,000)
(ii) OTHER than pensionable public servant category
     - Life insurance premium (Restricted to RM3,000)
     - Contribution to EPF / approved scheme (Restricted to RM4,000)
</t>
    </r>
    <r>
      <rPr>
        <i/>
        <sz val="12"/>
        <rFont val="Calibri"/>
        <family val="2"/>
        <scheme val="minor"/>
      </rPr>
      <t>Note: Deduction is NOT allowed on premiums paid for life insurance policy contracted on the life of the child.</t>
    </r>
    <r>
      <rPr>
        <sz val="12"/>
        <rFont val="Calibri"/>
        <family val="2"/>
        <scheme val="minor"/>
      </rPr>
      <t xml:space="preserve">
</t>
    </r>
  </si>
  <si>
    <t>Domestic travel expenses - PENJANA
(based on amount paid up to RM1,000)</t>
  </si>
  <si>
    <t>Tax payable / (Tax refund)</t>
  </si>
  <si>
    <t>Tax paid to date / Tax paid vide Monthly Tax Deductions ("MTD")</t>
  </si>
  <si>
    <t>Next 1,000,000</t>
  </si>
  <si>
    <t>Other rebates</t>
  </si>
  <si>
    <t>Net Chargeable Income</t>
  </si>
  <si>
    <t xml:space="preserve"> - Self 
</t>
  </si>
  <si>
    <t xml:space="preserve"> - Departure levy for umrah travel / religious travel for other religions</t>
  </si>
  <si>
    <t xml:space="preserve"> - Zakat and fitrah</t>
  </si>
  <si>
    <r>
      <t xml:space="preserve">This tax rebate is granted to any individual who leaves Malaysia by air for the purpose of performing umrah or other religious pilgrimage but NOT for the purpose of performing hajj.
The rebate granted is equivalent to the </t>
    </r>
    <r>
      <rPr>
        <b/>
        <sz val="12"/>
        <rFont val="Calibri"/>
        <family val="2"/>
        <scheme val="minor"/>
      </rPr>
      <t>amount of departure levy paid</t>
    </r>
    <r>
      <rPr>
        <sz val="12"/>
        <rFont val="Calibri"/>
        <family val="2"/>
        <scheme val="minor"/>
      </rPr>
      <t xml:space="preserve"> but the claim is </t>
    </r>
    <r>
      <rPr>
        <b/>
        <sz val="12"/>
        <rFont val="Calibri"/>
        <family val="2"/>
        <scheme val="minor"/>
      </rPr>
      <t>limited to two (2) trips in a lifetime</t>
    </r>
    <r>
      <rPr>
        <sz val="12"/>
        <rFont val="Calibri"/>
        <family val="2"/>
        <scheme val="minor"/>
      </rPr>
      <t xml:space="preserve">.
</t>
    </r>
  </si>
  <si>
    <r>
      <t xml:space="preserve">Only applicable if chargeable income does not exceed RM35,000.
</t>
    </r>
    <r>
      <rPr>
        <i/>
        <sz val="12"/>
        <rFont val="Calibri"/>
        <family val="2"/>
        <scheme val="minor"/>
      </rPr>
      <t>This is pursuant to paragraph 6A(2)(a) of ITA 1967.</t>
    </r>
    <r>
      <rPr>
        <sz val="12"/>
        <rFont val="Calibri"/>
        <family val="2"/>
        <scheme val="minor"/>
      </rPr>
      <t xml:space="preserve">
</t>
    </r>
  </si>
  <si>
    <t>Increased from RM3,500 to RM5,000 effective YA2021.</t>
  </si>
  <si>
    <r>
      <t xml:space="preserve">The following gratuity is </t>
    </r>
    <r>
      <rPr>
        <b/>
        <sz val="12"/>
        <rFont val="Calibri"/>
        <family val="2"/>
        <scheme val="minor"/>
      </rPr>
      <t>partially exempted</t>
    </r>
    <r>
      <rPr>
        <sz val="12"/>
        <rFont val="Calibri"/>
        <family val="2"/>
        <scheme val="minor"/>
      </rPr>
      <t xml:space="preserve"> from income tax:
With effect from the YA 2016, an employee who receives sums by way of gratuity:
i) on retirement from an employment; or
ii) upon termination of a contract of employment
</t>
    </r>
    <r>
      <rPr>
        <i/>
        <sz val="12"/>
        <rFont val="Calibri"/>
        <family val="2"/>
        <scheme val="minor"/>
      </rPr>
      <t>other than gratuity qualified for exemption under paragraph 1 above, is eligible for an exemption of RM1,000 for each completed year of service. However, for the purpose of computing partial exemption, the period of employment with other companies within the same group is NOT REGARDED as a period of employment with the same employer.</t>
    </r>
    <r>
      <rPr>
        <sz val="12"/>
        <rFont val="Calibri"/>
        <family val="2"/>
        <scheme val="minor"/>
      </rPr>
      <t xml:space="preserve">
</t>
    </r>
    <r>
      <rPr>
        <b/>
        <u/>
        <sz val="12"/>
        <rFont val="Calibri (Body)"/>
      </rPr>
      <t>Compensation For Loss Of Employment</t>
    </r>
    <r>
      <rPr>
        <sz val="12"/>
        <rFont val="Calibri"/>
        <family val="2"/>
        <scheme val="minor"/>
      </rPr>
      <t xml:space="preserve"> – Payment made by an employer to his employee as compensation for loss of employment or other reason. 
</t>
    </r>
    <r>
      <rPr>
        <b/>
        <sz val="12"/>
        <rFont val="Calibri"/>
        <family val="2"/>
        <scheme val="minor"/>
      </rPr>
      <t>Full or partial exemption</t>
    </r>
    <r>
      <rPr>
        <sz val="12"/>
        <rFont val="Calibri"/>
        <family val="2"/>
        <scheme val="minor"/>
      </rPr>
      <t xml:space="preserve"> on compensation for loss of employment:
(i) Full exemption – If the Director General is satisfied that the payment is made on account of loss of employment due to ill health; or
(ii) Partial exemption – For termination of employment on or after 1 July 2008, compensation other than paragraph (i) above is eligible for exemption of RM10,000 for each completed year of service with the same employer or companies within the same group.
(</t>
    </r>
    <r>
      <rPr>
        <i/>
        <sz val="12"/>
        <rFont val="Calibri"/>
        <family val="2"/>
        <scheme val="minor"/>
      </rPr>
      <t>Note: RM20,000 per year of completed service for YA2020 and YA2021</t>
    </r>
    <r>
      <rPr>
        <sz val="12"/>
        <rFont val="Calibri"/>
        <family val="2"/>
        <scheme val="minor"/>
      </rPr>
      <t>)</t>
    </r>
  </si>
  <si>
    <t>Basis</t>
  </si>
  <si>
    <t>Paragraph 46(1)(a)</t>
  </si>
  <si>
    <t xml:space="preserve">Relief of RM9,000 for an individual in respect of himself and his dependent relatives is granted automatically.
</t>
  </si>
  <si>
    <t>ITA 1967</t>
  </si>
  <si>
    <t xml:space="preserve">Paragraph 46(1)(c) </t>
  </si>
  <si>
    <t xml:space="preserve"> - Parents: Refers to natural parents or foster parents where the individual is an adopted child.
Increased from RM6,000 to RM8,000 effective YA2021.</t>
  </si>
  <si>
    <t>Paragraph 46(1)(d)</t>
  </si>
  <si>
    <r>
      <t xml:space="preserve">Expenditure incurred for the purchase of any necessary basic supporting equipment is allowed as a deduction up to RM6,000 for the use by:
(i) the individual, if he / she is a disabled person; or
(ii) the spouse, if he / she is a disabled person; or
(iii) his / her child, if the child is a disabled person; or
(iv) his / her parent, who is a disabled person.
This deduction will </t>
    </r>
    <r>
      <rPr>
        <b/>
        <sz val="12"/>
        <rFont val="Calibri"/>
        <family val="2"/>
        <scheme val="minor"/>
      </rPr>
      <t>not</t>
    </r>
    <r>
      <rPr>
        <sz val="12"/>
        <rFont val="Calibri"/>
        <family val="2"/>
        <scheme val="minor"/>
      </rPr>
      <t xml:space="preserve"> be allowed if the disabled individual for whom the basic supporting equipment is purchased, is </t>
    </r>
    <r>
      <rPr>
        <b/>
        <sz val="12"/>
        <rFont val="Calibri"/>
        <family val="2"/>
        <scheme val="minor"/>
      </rPr>
      <t>not registered</t>
    </r>
    <r>
      <rPr>
        <sz val="12"/>
        <rFont val="Calibri"/>
        <family val="2"/>
        <scheme val="minor"/>
      </rPr>
      <t xml:space="preserve"> with the Department of Social Welfare (DSW) as a disabled person.
</t>
    </r>
  </si>
  <si>
    <t>Paragraph 46(1)(e)</t>
  </si>
  <si>
    <t xml:space="preserve">An individual is eligible to claim this deduction if he is certified in writing by the Department of Social Welfare (DSW) as a disabled person.
</t>
  </si>
  <si>
    <t>Paragraph 46(1)(f)</t>
  </si>
  <si>
    <t>Note: Please refer to the list of recognized local institutions or approved professional bodies in Malaysia at the official portal of the Ministry of Education Malaysia at https://www.moe.gov.my.</t>
  </si>
  <si>
    <t>Paragraph 46(1)(g)(i)</t>
  </si>
  <si>
    <t>Paragraph 46(1)(g)(ii)</t>
  </si>
  <si>
    <t>Paragraph 46(1)(g)(iii)</t>
  </si>
  <si>
    <t>Vaccinations that qualify for deduction are for:
 - pneumococcal;
 - human papillomavirus (HPV);
 - influenza;
 - rotavirus;
 - varicella;
 - meningococcal;
 - TDAP combination (tetanus-diphtheria-acellular-pertussis); and
 - Coronavirus Disease 2019 (COVID-19).</t>
  </si>
  <si>
    <t>Paragraph 46(1)(h)</t>
  </si>
  <si>
    <r>
      <t xml:space="preserve">Medical treatment, special needs and carer expenses incurred on parents is </t>
    </r>
    <r>
      <rPr>
        <b/>
        <sz val="12"/>
        <rFont val="Calibri"/>
        <family val="2"/>
        <scheme val="minor"/>
      </rPr>
      <t>limited to RM8,000</t>
    </r>
    <r>
      <rPr>
        <sz val="12"/>
        <rFont val="Calibri"/>
        <family val="2"/>
        <scheme val="minor"/>
      </rPr>
      <t xml:space="preserve">.
Expenses on medical treatment for parents which qualify for deduction include:
</t>
    </r>
    <r>
      <rPr>
        <sz val="12"/>
        <rFont val="Calibri (Body)"/>
      </rPr>
      <t xml:space="preserve">(i) medical care and treatment provided by a nursing home; and
(ii) dental treatment limited to tooth extraction, filling, scaling and cleaning but excluding cosmetic dental treatment expenses such as teeth restoration and replacement involving crowning, root canal and dentures.
</t>
    </r>
    <r>
      <rPr>
        <sz val="12"/>
        <rFont val="Calibri"/>
        <family val="2"/>
        <scheme val="minor"/>
      </rPr>
      <t xml:space="preserve">
The above is subject to</t>
    </r>
    <r>
      <rPr>
        <sz val="12"/>
        <rFont val="Calibri (Body)"/>
      </rPr>
      <t xml:space="preserve"> </t>
    </r>
    <r>
      <rPr>
        <sz val="12"/>
        <rFont val="Calibri"/>
        <family val="2"/>
        <scheme val="minor"/>
      </rPr>
      <t xml:space="preserve">the following conditions:
</t>
    </r>
    <r>
      <rPr>
        <sz val="12"/>
        <rFont val="Calibri (Body)"/>
      </rPr>
      <t xml:space="preserve"> - Such claims must be evidenced by a medical practitioner registered with Malaysian Medical Council (MMC) certifying that the medical condition of parents requires medical treatment, special needs or a carer. A receipt or written certification from carer, or work permit of the carer is required to substantiate the claim;
 - Carer shall not include that individual, wife / husband, or child of the individual;
 - Parents shall be individuals resident in Malaysia; and
 - The medical treatment and care services are provided in Malaysia.
</t>
    </r>
  </si>
  <si>
    <t>Paragraph 46(1)(k)</t>
  </si>
  <si>
    <t>Paragraph 46(1)(n)</t>
  </si>
  <si>
    <t>Paragraph 46(1)(p)</t>
  </si>
  <si>
    <t>Paragraph 46(1)(q)</t>
  </si>
  <si>
    <r>
      <t xml:space="preserve">This deduction is allowed exclusively for </t>
    </r>
    <r>
      <rPr>
        <b/>
        <sz val="12"/>
        <rFont val="Calibri"/>
        <family val="2"/>
        <scheme val="minor"/>
      </rPr>
      <t>women</t>
    </r>
    <r>
      <rPr>
        <sz val="12"/>
        <rFont val="Calibri"/>
        <family val="2"/>
        <scheme val="minor"/>
      </rPr>
      <t xml:space="preserve"> taxpayers, provided that the individual:
(i) is a breastfeeding mother;
(ii) has incurred expenditure for the purchase of breastfeeding
equipment for her own use to breastfeed her own child aged 2 years and below; and
(iii) makes a claim that is evidenced by receipts issued in respect of the purchase.
</t>
    </r>
    <r>
      <rPr>
        <i/>
        <sz val="12"/>
        <rFont val="Calibri"/>
        <family val="2"/>
        <scheme val="minor"/>
      </rPr>
      <t xml:space="preserve">Notes: 
 - The amount of deduction is limited to RM1,000 although the individual has more than one child.
 - This deduction is only allowed once in every two (2) years of assessment.
 - In the case of a combined assessment, this deduction is only allowed if the assessment is made in the name of the wife.
</t>
    </r>
  </si>
  <si>
    <t>Paragraph 46(1)(r)</t>
  </si>
  <si>
    <t xml:space="preserve">This deduction is allowed in respect of child care fees for a child aged 6 years and below paid to a:
– child care centre registered with the Department of Social Welfare (DSW) pursuant to the Child Care Centre Act 1984 (Act 308) under the Ministry of Women, Family and Community Development; or
– kindergarten registered with the Ministry of Education Malaysia pursuant to the Education Act 1996 (Act 550).
Notes:
 - This deduction is restricted to up to RM1,000 even though the number of children who fulfils the mentioned conditions exceeds one.
 - Where a husband and a wife are assessed separately, the tax deduction under this paragraph can only be claimed either by the husband OR the wife who incurs the expenses.
 - Where a husband and wife are divorced, the tax deduction can be claimed by the former husband and the former wife provided that they both made payment for the fees of the child and that child is not the same child.
 - The claim for this deduction must be evidenced by the:
    &gt; birth document of the child (MyKid or birth certificate); and
    &gt; receipts for the monthly fees issued by the child care centre or kindergarten. 
</t>
  </si>
  <si>
    <t>Paragraph 46(1)(s)</t>
  </si>
  <si>
    <t>Sports equipment includes equipment with short lifespan e.g. golf balls and shuttlecocks but (excluding motorized bicycles).</t>
  </si>
  <si>
    <t>Sports allowance</t>
  </si>
  <si>
    <r>
      <t xml:space="preserve">Rental received in respect of houses, shop houses, land, plant, machines, furniture and other similar assets.
</t>
    </r>
    <r>
      <rPr>
        <i/>
        <sz val="12"/>
        <rFont val="Calibri"/>
        <family val="2"/>
        <scheme val="minor"/>
      </rPr>
      <t>Note: There's a special deduction for reduction of rental to a tenant to for months of April 2020 to December 2021. There's eligibility conditions and a separate Working Sheets HK-4E, and HK-4 must be kept in the event of an audit.</t>
    </r>
    <r>
      <rPr>
        <sz val="12"/>
        <rFont val="Calibri"/>
        <family val="2"/>
        <scheme val="minor"/>
      </rPr>
      <t xml:space="preserve">
</t>
    </r>
  </si>
  <si>
    <t>Approved investment under angel investor tax incentive</t>
  </si>
  <si>
    <t xml:space="preserve">Medical treatment, special needs and carer expenses for parents
</t>
  </si>
  <si>
    <t>Individual and dependent relatives</t>
  </si>
  <si>
    <t>Basic supporting equipment for disabled self, spouse, child or parent</t>
  </si>
  <si>
    <t>Disabled Individual</t>
  </si>
  <si>
    <t>Education Fees (Self)</t>
  </si>
  <si>
    <r>
      <t xml:space="preserve">A deduction up to RM7,000 can be claimed on fees expended for any of the following courses of study undertaken in any institution or professional body in Malaysia recognized by the Malaysian Government or approved by the Minister of Finance:-
</t>
    </r>
    <r>
      <rPr>
        <u/>
        <sz val="12"/>
        <rFont val="Calibri (Body)"/>
      </rPr>
      <t>(i) Other than a degree at Masters or Doctorate level</t>
    </r>
    <r>
      <rPr>
        <sz val="12"/>
        <rFont val="Calibri"/>
        <family val="2"/>
        <scheme val="minor"/>
      </rPr>
      <t xml:space="preserve">
Any course of study up to tertiary level undertaken for the purpose of acquiring law, accounting, Islamic finance approved by Bank Negara Malaysia or Securities Commission, technical, vocational, industrial, scientific or technological skills or qualifications; or
</t>
    </r>
    <r>
      <rPr>
        <u/>
        <sz val="12"/>
        <rFont val="Calibri (Body)"/>
      </rPr>
      <t>(ii) Degree at Masters or Doctorate level</t>
    </r>
    <r>
      <rPr>
        <sz val="12"/>
        <rFont val="Calibri"/>
        <family val="2"/>
        <scheme val="minor"/>
      </rPr>
      <t xml:space="preserve">
Any course of study undertaken for the purpose of acquiring any skill or qualification.
</t>
    </r>
    <r>
      <rPr>
        <u/>
        <sz val="12"/>
        <rFont val="Calibri (Body)"/>
      </rPr>
      <t>(iii) Course of study undertaken for the purpose of up-skilling or self-enhancement</t>
    </r>
    <r>
      <rPr>
        <sz val="12"/>
        <rFont val="Calibri (Body)"/>
      </rPr>
      <t xml:space="preserve">
Any course of study undertaken for the purpose of upskilling or self-enhancement and that course is conducted by a body recognised by the Director General of Skills Development under the National Skills Development Act 2006.
[</t>
    </r>
    <r>
      <rPr>
        <b/>
        <sz val="12"/>
        <rFont val="Calibri (Body)"/>
      </rPr>
      <t>Valid for YA 2021, limited to RM1,000</t>
    </r>
    <r>
      <rPr>
        <sz val="12"/>
        <rFont val="Calibri (Body)"/>
      </rPr>
      <t xml:space="preserve">]
</t>
    </r>
    <r>
      <rPr>
        <b/>
        <sz val="12"/>
        <rFont val="Calibri (Body)"/>
      </rPr>
      <t>[Valid for YAs 2022 to 2023, limited to RM2,000]</t>
    </r>
  </si>
  <si>
    <t>(i)</t>
  </si>
  <si>
    <t>Medical expenses:</t>
  </si>
  <si>
    <t>Serious diseases for self, spouse or child</t>
  </si>
  <si>
    <t>Fertility treatment for self or spouse</t>
  </si>
  <si>
    <t>(ii)</t>
  </si>
  <si>
    <t>(iii)</t>
  </si>
  <si>
    <t>Note: Receipt of the treatment and a certification issued by a medical practitioner registered with the Malaysian Medical Council (MMC) must be kept for future reference and inspection, if required.</t>
  </si>
  <si>
    <t>Medical expenses on serious diseases include the treatment of:
 - Acquired Immune Deficiency Syndrome (AIDS), 
 - Parkinson’s disease, 
 - cancer, 
 - renal failure, 
 - leukaemia and 
 - other similar diseases. 
“Other Similar Diseases” in relation to serious diseases include heart attack, pulmonary hypertension, chronic liver disease, fulminant viral hepatitis, head trauma with neurological deficit, tumour in brain or vascular malformation, major burns, major organ transplant and major amputation of limbs.</t>
  </si>
  <si>
    <t>Vaccination expenses for self, spouse and child
[limited to RM1,000]</t>
  </si>
  <si>
    <r>
      <t>Expenses for the use / benefit of self, spouse or child in respect of:
(i) The purchase of sports equipment for any sports activity as defined under the Sports Development Act 1997 (excluding motorized two-wheel bicycles);
(ii) Payment of rental or entrance fee to any sports facility; and
(iii) Payment of registration fee for any sports competition where the organiser is approved and licensed by the Commissioner of Sports under the Sports Development Act 1997.</t>
    </r>
    <r>
      <rPr>
        <i/>
        <sz val="12"/>
        <rFont val="Calibri"/>
        <family val="2"/>
        <scheme val="minor"/>
      </rPr>
      <t xml:space="preserve">
</t>
    </r>
  </si>
  <si>
    <t>Lifestyle - Purchase of personal computer, smartphone or tablet</t>
  </si>
  <si>
    <t>Similar conditions to F9.
Allowable deduction for this additional relief for purchases made during the period until 31 December 2022.</t>
  </si>
  <si>
    <t>Purchase of breastfeeding equipment for own use for a child aged 2 years and below</t>
  </si>
  <si>
    <t>Child care fees to a registered child care centre / kindergarten for a child aged 6 years and below</t>
  </si>
  <si>
    <t>SSPN Scheme</t>
  </si>
  <si>
    <t xml:space="preserve">Husband / wife / payment of alimony to former wife </t>
  </si>
  <si>
    <t>Disabled husband / wife</t>
  </si>
  <si>
    <t>Paragraph 48(1)(a) and 48(2)(a)</t>
  </si>
  <si>
    <t xml:space="preserve">A deduction of RM2,000 per child is allowed if the child is unmarried and who at any time in the basis year is below the age 18 years.
</t>
  </si>
  <si>
    <t>Paragraph 48(1)(b) &amp; (c) and 48(2)(a)</t>
  </si>
  <si>
    <r>
      <t xml:space="preserve">A deduction of RM2,000 per child is allowed if the child is unmarried, 18 years of age and above, and receiving full-time instruction.
</t>
    </r>
    <r>
      <rPr>
        <b/>
        <sz val="12"/>
        <rFont val="Calibri"/>
        <family val="2"/>
        <scheme val="minor"/>
      </rPr>
      <t>OR</t>
    </r>
    <r>
      <rPr>
        <sz val="12"/>
        <rFont val="Calibri"/>
        <family val="2"/>
        <scheme val="minor"/>
      </rPr>
      <t xml:space="preserve">
</t>
    </r>
  </si>
  <si>
    <t>Paragraph 48(3)(a)</t>
  </si>
  <si>
    <t xml:space="preserve">A deduction of RM8,000 is allowed if the child is unmarried, 18 years of age and above, and satisfies the following conditions:
(i) receiving full-time instruction (excluding matriculation course / pre degree / A-Level) at a university, college or other similar educational establishment in Malaysia; or
(ii) serving under articles or indentures with a view to qualify in a trade or profession in Malaysia; or
(iii) (receiving full-time instruction outside Malaysia in respect of a degree (including a degree at Master or Doctorate level) or the equivalent of a degree.
</t>
  </si>
  <si>
    <t>Paragraph 48(1)(d), 48(3)(a) and 48(2)(b)</t>
  </si>
  <si>
    <t>Working Sheet HK-13</t>
  </si>
  <si>
    <t>Working Sheet HK-14</t>
  </si>
  <si>
    <t xml:space="preserve">Life insurance and EPF INCLUDING not through salary deduction
</t>
  </si>
  <si>
    <t>Education and medical insurance</t>
  </si>
  <si>
    <t>A medical policy must satisfy the following criteria:
(i) the expenses should be related to the medical treatment resulting from a disease or an accident or a disability;
(ii) the policy coverage should be for a period of 12 months or more;
(iii) the policy can be a stand-alone policy or as a rider to a life insurance policy. If it is a rider, only the rider premium can qualify for deduction;
(iv) where a dreadful disease cover is attached to a basic policy, the whole amount of the rider premium paid is allowed as a deduction;
(v) where a dreadful disease cover is packaged together with a term life/personal accident cover, 60% of the package premium is allowed as a deduction;
(vi) group medical policy where the employee pays the premium for the medical benefit also qualifies for deduction; and
(vii)premium for waiver benefit rider and travel and medical expenses insurance are not allowable as a deduction.</t>
  </si>
  <si>
    <t>A deduction not exceeding RM3,000 is available on insurance premiums in respect of education or medical benefits for an individual, husband, wife, or child.
An education policy must satisfy the following criteria:
(i) the policy must be contracted by the individual for himself or herself, his or her spouse or child;
(ii) the beneficiary should be the child;
(iii) where the insured is the parent, the child must be the nominee;
(iv) where the child is the insured:-
 - it is compulsory that the life of the person paying the premium (parent) must be covered (payor benefit rider);
 - the rider must also have the same duration as the basic policy;
 - where the rider is packaged together with the basic policy in a single premium, the whole premium paid will qualify for deduction; and
 - where the parent does not qualify for payor benefit rider, the
premium paid for the basic policy will not qualify for deduction;
(v) in respect of a takaful policy, the participant is the parent and proceeds of the policy must be made “hibah” (gift) to the child;
(vi) the maturity amount in respect of both conventional or takaful policy must be scheduled to be payable when the child is between the ages of 13 and 25.</t>
  </si>
  <si>
    <t>SOCSO contribution</t>
  </si>
  <si>
    <t xml:space="preserve">This relief takes effect from YA 2019 to YA 2022.
Amount deposited in SSPN by an individual for his children’s education is deductible up to a maximum of RM8,000. The allowable deduction is limited to the net amount deposited in that basis year only.
(i.e. Total Deposit in YA2020 - Total Withdrawal in YA2020 = Amount allowed for deduction)
</t>
  </si>
  <si>
    <t>Income Tax Calculation (Template for YA2022)</t>
  </si>
  <si>
    <t>The following earnings / proceeds are deemed income and must be taken into account as aggregate income.
 - Earnings / proceeds in relation to expenditure on prospecting operations under Schedule 4 of ITA 1967.
 - These earnings / proceeds are taken into account in the tax computation if claims for such expenditure have previously been made.
 - Refer to paragraph 43(1)(c) and paragraph 16 Schedule 4 of ITA 1967 for computing the amount of income to be included as aggregate income.
 - Computations must be properly kept for examination.</t>
  </si>
  <si>
    <t>B4</t>
  </si>
  <si>
    <t>B6</t>
  </si>
  <si>
    <t>Aggregate of other statutory income from
sources outside Malaysia received in
Malaysia effective from 01.07.2022</t>
  </si>
  <si>
    <t>Additions pursuant to paragraph 43(1)(c) from
sources in Malaysia</t>
  </si>
  <si>
    <t>This item has to be completed by individual resident that received other statutory income from sources outside Malaysia received in Malaysia from 1 July 2022 that including employment, dividend, interest, discount, rent, royalty, premium and other income.
Necessary information required in Part E.</t>
  </si>
  <si>
    <t>B8</t>
  </si>
  <si>
    <r>
      <t xml:space="preserve">Transfer the amount from item F8, if any.
Refer to Public Ruling No. 5/2021.
</t>
    </r>
    <r>
      <rPr>
        <i/>
        <sz val="12"/>
        <rFont val="Calibri"/>
        <family val="2"/>
        <scheme val="minor"/>
      </rPr>
      <t>Note: Receipts and supporting documents must be kept for a period of seven (7) years after the end of the year in which the return form is furnished to LHDNM, for future reference and inspection if required.</t>
    </r>
  </si>
  <si>
    <t>Eligibility to claim shall be evidenced by the following documents: 
a) the boarding pass; and 
b) in the case of: 
(i) umrah - a copy of the visa issued by the embassy of the Kingdom of Saudi Arabia 
(ii) any other religious pilgrimage - A written verification by a religious body recognised by the Committee for the Promotion of Inter Religious Understanding and Harmony Among Adherents, Department of National Unity and Integration in the Prime Minister’s Department.
The individual in whose name the assessment is raised, is:
 - eligible to claim for the amount of departure levy paid on own self travel.
 - NOT eligible to claim if the depature levy is paid for the behalf of spouse, family member or other party.
 - NOT eligible to claim if the depature levy for own travel is paid by other party.</t>
  </si>
  <si>
    <t xml:space="preserve">Payment of obligatory zakat and fitrah in the basis year.
</t>
  </si>
  <si>
    <t>Paragraph 6A(3) of ITA 1967</t>
  </si>
  <si>
    <t>Departure Levy (Rate of Departure Levy) Order 2019 [P.U. (A) 213/2019] and
subsection 6A(2A) of ITA 1967.</t>
  </si>
  <si>
    <t xml:space="preserve">An additional relief of RM8,000 is allowed if the disabled child is unmarried, 18 years of age and above, and satisfies the following conditions:
(i) receiving full-time instruction (excluding matriculation course / pre degree / A-Level) at a university, college or other similar educational establishment in Malaysia; or
(ii) serving under articles or indentures with a view to qualify in a trade or profession in Malaysia; or
(iii) receiving full-time instruction outside Malaysia in respect of a degree (including a degree at Master or Doctorate level) or the equivalent of a degree.
</t>
  </si>
  <si>
    <t>G1</t>
  </si>
  <si>
    <t>G2</t>
  </si>
  <si>
    <t>G3</t>
  </si>
  <si>
    <t>G4</t>
  </si>
  <si>
    <t>G5</t>
  </si>
  <si>
    <t>G6</t>
  </si>
  <si>
    <t>Expenses for fertility treatment include Intrauterine Insemination (IUI) treatment, In vitro fertilization (IVF) or any other fertility treatments including consultation fees and medicines on yourself or your spouse. 
Claim conditions are:
(i) the claim for medical expenses has to be evidenced by a receipt and certification issued
by a medical practitioner registered with the Malaysian Medical Council (MMC) that the
serious disease treatment was provided to that individual, spouse or child; or fertility
treatment was provided to the individual or the spouse; and
(ii) married individual</t>
  </si>
  <si>
    <t>G7
(i)</t>
  </si>
  <si>
    <t>G7
(ii)</t>
  </si>
  <si>
    <t>G7 (iii)</t>
  </si>
  <si>
    <t xml:space="preserve">Mental health examination or consultation as evidenced by receipts iisued by the following:
(i) Psychiatrist within the meaning of section 2 of Mental Health Act 2001 [Act 615];
(ii) Clinical psychologist registered with Malaysia Allied Health Professions Council
under the Allied Health Professions Act 2016 [Act 774]; or
(iii) Kaunselor Counsellor registered with Board of Counsellors under the Counsellors Act 1998 [Act 580]. </t>
  </si>
  <si>
    <t xml:space="preserve">Complete medical examination refers to thorough examination as defined by the Malaysian
Medical Council (MMC). 
</t>
  </si>
  <si>
    <t>Complete medical examination for self, spouse, child
[G7(i), (ii) &amp; (iii) limited to RM1,000]</t>
  </si>
  <si>
    <t>COVID-19 detection test including purchase of self detection test kit for self, spouse or child
[G7(i), (ii) &amp; (iii) limited to RM1,000]</t>
  </si>
  <si>
    <t>Mental health examination or consultation for himself, husband/wife or child
[G7(i), (ii) &amp; (iii) limited to RM1,000]</t>
  </si>
  <si>
    <t>COVID-19 detection test expenses include the following expenses:
(i) Fees for a COVID-19 detection test conducted in clinic or hospital. Expenses must be evidenced by receipt issued by a hospital or clinic or medical practitioner registered with the Malaysian Medical Council (MMC)
(ii) Purchase of self detection test kit evidenced by receipt</t>
  </si>
  <si>
    <t>G8</t>
  </si>
  <si>
    <t>Expenses for the use / benefit of self, spouse or child in respect of:
(i) Expenditure for the purchase or subscription of books, journals, magazines, newspapers and other similar publications (in the form of hardcopy or electronic but EXCLUDING banned reading
materials such as morally offensive magazines) for the use by own self, spouse or child;
(ii) Expenditure for the purchase of personal computer, smartphone or tablet [Does NOT
include additional charge for warranty] for own use or for the use by own husband / wife or child, and NOT being used for the purpose of own business;
(iii) Purchase of sports equipment for any sports activity as defined under the Sports Development Act 1997 (excluding motorized two-wheel bicycles) and gym memberships [excluding club membership which provides gym facilities];
(iv) Payment of monthly bill for internet subscription registered under own name.</t>
  </si>
  <si>
    <t>G9a</t>
  </si>
  <si>
    <t>Paragraph 46(1)(p) &amp; 46(1)(t)</t>
  </si>
  <si>
    <t>G9b</t>
  </si>
  <si>
    <t>G10</t>
  </si>
  <si>
    <t>G11</t>
  </si>
  <si>
    <t>G12</t>
  </si>
  <si>
    <t>G13</t>
  </si>
  <si>
    <t>G14</t>
  </si>
  <si>
    <t>Paragraph 47(1)(b) &amp; Sction 45A</t>
  </si>
  <si>
    <r>
      <t>A further deduction of RM5,000 is given in respect of a disabled husband / wife.</t>
    </r>
    <r>
      <rPr>
        <i/>
        <sz val="12"/>
        <rFont val="Calibri"/>
        <family val="2"/>
        <scheme val="minor"/>
      </rPr>
      <t xml:space="preserve">
</t>
    </r>
  </si>
  <si>
    <t>G15</t>
  </si>
  <si>
    <t>G16</t>
  </si>
  <si>
    <t>G17</t>
  </si>
  <si>
    <t>Private retirement scheme and deferred annuity</t>
  </si>
  <si>
    <t xml:space="preserve">This deduction is effective from YA2012 to YA2025.
The total deduction for PRS contributions and deferred annuity premiums is restricted to RM3,000
for an individual and RM3,000 for the spouse who has source of income. If the husband or wife
elects for joint assessment, the deduction allowed for the aggregate amount of PRS contributions
and deferred annuity premiums is restricted to RM3,000. </t>
  </si>
  <si>
    <t>G18</t>
  </si>
  <si>
    <t>G19</t>
  </si>
  <si>
    <t>G20</t>
  </si>
  <si>
    <t>A deduction not exceeding RM350 is allowed in respect of contribution to the Social Security Organization (SOCSO) made or incurred by the individual in the basis year that contribution in accordance to the following act:
(i) Employees Social Security Act 1969
(ii) Employment Insurance System Act 2017 for Employment Insurance System (EIS)</t>
  </si>
  <si>
    <t>Domestic tourism expenses include:
(i) Payment for accommodation at the premises registered with the Commissioner of Tourism under the Tourism Industry Act 1992
(ii) Payment for entrance fee to a tourist attraction
(iii) Purchase of domestic tour package through a licensed travel agent registered with the Commissioner of Tourism under the Tourism Industry Act 1992. Allowable tour packages include:
 - Fees for local tour guide services
 - Purchase of local handicraft products
 - Food and drinks; and
 - Transportation includes hop on hop off</t>
  </si>
  <si>
    <t>G21</t>
  </si>
  <si>
    <t>Payment of installation, rental, purchase including hire-purchase of equipment or subscription for use of electric vehicle charging facility for his own vehicle (Not for business use)</t>
  </si>
  <si>
    <t>Paragraph 46(1)(v)</t>
  </si>
  <si>
    <t>A deduction limited to a maximum of RM2,500 expended for the electric vehicle charging facility as follows:
(i) Cost of installation of electric vehicle charging;
(ii) Purchase including hire-purchase of electric vehicle charging;
(iii) Rental of electric vehicle charging; or
(iv) Subscription for use of electric vehicle charging facility
The allowable deduction is effective for the YA 2022 and 2023.</t>
  </si>
  <si>
    <t>First 5,000</t>
  </si>
  <si>
    <t>Next 15,000</t>
  </si>
  <si>
    <t>First 20,000</t>
  </si>
  <si>
    <t>First 35,000</t>
  </si>
  <si>
    <t>First 50,000</t>
  </si>
  <si>
    <t>Next 20,000</t>
  </si>
  <si>
    <t>First 70,000</t>
  </si>
  <si>
    <t>Next 30,000</t>
  </si>
  <si>
    <t>First 100,000</t>
  </si>
  <si>
    <t>First 250,000</t>
  </si>
  <si>
    <t>First 400,000</t>
  </si>
  <si>
    <t>Next 200,000</t>
  </si>
  <si>
    <t>First 600,000</t>
  </si>
  <si>
    <t>Next 400,000</t>
  </si>
  <si>
    <t>First 1,000,000</t>
  </si>
  <si>
    <t>First 2,000,000</t>
  </si>
  <si>
    <t xml:space="preserve">Next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</si>
</sst>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14" x14ac:knownFonts="1">
    <font>
      <sz val="12"/>
      <color theme="1"/>
      <name val="Calibri"/>
      <family val="2"/>
      <scheme val="minor"/>
    </font>
    <font>
      <sz val="12"/>
      <color theme="1"/>
      <name val="Calibri"/>
      <family val="2"/>
      <scheme val="minor"/>
    </font>
    <font>
      <b/>
      <sz val="12"/>
      <color rgb="FF000000"/>
      <name val="Calibri"/>
      <family val="2"/>
      <scheme val="minor"/>
    </font>
    <font>
      <sz val="12"/>
      <color rgb="FF000000"/>
      <name val="Calibri"/>
      <family val="2"/>
      <scheme val="minor"/>
    </font>
    <font>
      <sz val="12"/>
      <name val="Calibri (Body)"/>
    </font>
    <font>
      <b/>
      <sz val="12"/>
      <name val="Calibri"/>
      <family val="2"/>
      <scheme val="minor"/>
    </font>
    <font>
      <sz val="12"/>
      <name val="Calibri"/>
      <family val="2"/>
      <scheme val="minor"/>
    </font>
    <font>
      <i/>
      <sz val="12"/>
      <name val="Calibri"/>
      <family val="2"/>
      <scheme val="minor"/>
    </font>
    <font>
      <u/>
      <sz val="12"/>
      <name val="Calibri"/>
      <family val="2"/>
      <scheme val="minor"/>
    </font>
    <font>
      <u/>
      <sz val="12"/>
      <name val="Calibri (Body)"/>
    </font>
    <font>
      <b/>
      <u/>
      <sz val="12"/>
      <name val="Calibri (Body)"/>
    </font>
    <font>
      <b/>
      <sz val="20"/>
      <name val="Calibri"/>
      <family val="2"/>
      <scheme val="minor"/>
    </font>
    <font>
      <b/>
      <u/>
      <sz val="15"/>
      <name val="Calibri"/>
      <family val="2"/>
      <scheme val="minor"/>
    </font>
    <font>
      <b/>
      <sz val="12"/>
      <name val="Calibri (Body)"/>
    </font>
  </fonts>
  <fills count="7">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s>
  <borders count="14">
    <border>
      <left/>
      <right/>
      <top/>
      <bottom/>
      <diagonal/>
    </border>
    <border>
      <left/>
      <right/>
      <top style="thin">
        <color indexed="64"/>
      </top>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style="dashed">
        <color indexed="64"/>
      </left>
      <right style="dashed">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style="dashed">
        <color indexed="64"/>
      </right>
      <top style="medium">
        <color indexed="64"/>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2">
    <xf numFmtId="0" fontId="0" fillId="0" borderId="0" xfId="0"/>
    <xf numFmtId="0" fontId="2" fillId="2" borderId="0" xfId="0" applyFont="1" applyFill="1" applyAlignment="1">
      <alignment horizontal="center"/>
    </xf>
    <xf numFmtId="0" fontId="3" fillId="0" borderId="0" xfId="0" applyFont="1"/>
    <xf numFmtId="0" fontId="0" fillId="0" borderId="0" xfId="0" applyAlignment="1">
      <alignment horizontal="center"/>
    </xf>
    <xf numFmtId="0" fontId="0" fillId="0" borderId="0" xfId="0" applyAlignment="1">
      <alignment horizontal="right"/>
    </xf>
    <xf numFmtId="164" fontId="3" fillId="0" borderId="0" xfId="1" applyNumberFormat="1" applyFont="1" applyAlignment="1">
      <alignment horizontal="right"/>
    </xf>
    <xf numFmtId="164" fontId="3" fillId="0" borderId="0" xfId="1" applyNumberFormat="1" applyFont="1" applyAlignment="1">
      <alignment horizontal="center"/>
    </xf>
    <xf numFmtId="164" fontId="0" fillId="0" borderId="0" xfId="1" applyNumberFormat="1" applyFont="1" applyAlignment="1">
      <alignment horizontal="center"/>
    </xf>
    <xf numFmtId="165" fontId="3" fillId="0" borderId="0" xfId="2" applyNumberFormat="1" applyFont="1" applyAlignment="1">
      <alignment horizontal="center"/>
    </xf>
    <xf numFmtId="165" fontId="0" fillId="0" borderId="0" xfId="2" applyNumberFormat="1" applyFont="1" applyAlignment="1">
      <alignment horizontal="center"/>
    </xf>
    <xf numFmtId="0" fontId="6" fillId="4" borderId="0" xfId="0" applyFont="1" applyFill="1" applyAlignment="1">
      <alignment vertical="top"/>
    </xf>
    <xf numFmtId="0" fontId="6" fillId="4" borderId="0" xfId="0" applyFont="1" applyFill="1" applyAlignment="1">
      <alignment horizontal="center" vertical="top"/>
    </xf>
    <xf numFmtId="43" fontId="6" fillId="4" borderId="0" xfId="1" applyFont="1" applyFill="1" applyAlignment="1">
      <alignment vertical="top"/>
    </xf>
    <xf numFmtId="0" fontId="5" fillId="4" borderId="2" xfId="0" applyFont="1" applyFill="1" applyBorder="1" applyAlignment="1">
      <alignment horizontal="center" vertical="top"/>
    </xf>
    <xf numFmtId="43" fontId="5" fillId="4" borderId="2" xfId="1" applyFont="1" applyFill="1" applyBorder="1" applyAlignment="1">
      <alignment horizontal="center" vertical="top"/>
    </xf>
    <xf numFmtId="43" fontId="6" fillId="4" borderId="0" xfId="1" applyFont="1" applyFill="1" applyAlignment="1">
      <alignment horizontal="center" vertical="top"/>
    </xf>
    <xf numFmtId="0" fontId="6" fillId="4" borderId="0" xfId="0" applyFont="1" applyFill="1" applyAlignment="1">
      <alignment vertical="top" wrapText="1"/>
    </xf>
    <xf numFmtId="0" fontId="5" fillId="4" borderId="0" xfId="0" applyFont="1" applyFill="1" applyAlignment="1">
      <alignment vertical="top"/>
    </xf>
    <xf numFmtId="43" fontId="5" fillId="4" borderId="0" xfId="1" applyFont="1" applyFill="1" applyAlignment="1">
      <alignment vertical="top"/>
    </xf>
    <xf numFmtId="0" fontId="6" fillId="5" borderId="0" xfId="0" applyFont="1" applyFill="1" applyAlignment="1">
      <alignment horizontal="center" vertical="top"/>
    </xf>
    <xf numFmtId="43" fontId="6" fillId="5" borderId="0" xfId="1" applyFont="1" applyFill="1" applyAlignment="1">
      <alignment vertical="top"/>
    </xf>
    <xf numFmtId="0" fontId="6" fillId="5" borderId="0" xfId="0" applyFont="1" applyFill="1" applyAlignment="1">
      <alignment vertical="top"/>
    </xf>
    <xf numFmtId="43" fontId="6" fillId="6" borderId="0" xfId="1" applyFont="1" applyFill="1" applyAlignment="1">
      <alignment vertical="top"/>
    </xf>
    <xf numFmtId="43" fontId="5" fillId="6" borderId="2" xfId="1" applyFont="1" applyFill="1" applyBorder="1" applyAlignment="1">
      <alignment horizontal="center" vertical="top"/>
    </xf>
    <xf numFmtId="43" fontId="6" fillId="6" borderId="0" xfId="1" applyFont="1" applyFill="1" applyAlignment="1">
      <alignment horizontal="center" vertical="top"/>
    </xf>
    <xf numFmtId="43" fontId="6" fillId="6" borderId="1" xfId="1" applyFont="1" applyFill="1" applyBorder="1" applyAlignment="1">
      <alignment vertical="top"/>
    </xf>
    <xf numFmtId="0" fontId="6" fillId="4" borderId="3" xfId="0" applyFont="1" applyFill="1" applyBorder="1" applyAlignment="1">
      <alignment vertical="top" wrapText="1"/>
    </xf>
    <xf numFmtId="0" fontId="7" fillId="4" borderId="3" xfId="0" applyFont="1" applyFill="1" applyBorder="1" applyAlignment="1">
      <alignment vertical="top" wrapText="1"/>
    </xf>
    <xf numFmtId="43" fontId="6" fillId="4" borderId="3" xfId="1" applyFont="1" applyFill="1" applyBorder="1" applyAlignment="1">
      <alignment vertical="top"/>
    </xf>
    <xf numFmtId="43" fontId="6" fillId="6" borderId="3" xfId="1" applyFont="1" applyFill="1" applyBorder="1" applyAlignment="1">
      <alignment vertical="top"/>
    </xf>
    <xf numFmtId="0" fontId="6" fillId="4" borderId="3" xfId="0" applyFont="1" applyFill="1" applyBorder="1" applyAlignment="1">
      <alignment horizontal="center" vertical="top" wrapText="1"/>
    </xf>
    <xf numFmtId="0" fontId="6" fillId="4" borderId="5" xfId="0" applyFont="1" applyFill="1" applyBorder="1" applyAlignment="1">
      <alignment vertical="top" wrapText="1"/>
    </xf>
    <xf numFmtId="0" fontId="6" fillId="5" borderId="7" xfId="0" applyFont="1" applyFill="1" applyBorder="1" applyAlignment="1">
      <alignment horizontal="center" vertical="top"/>
    </xf>
    <xf numFmtId="0" fontId="6" fillId="4" borderId="10" xfId="0" applyFont="1" applyFill="1" applyBorder="1" applyAlignment="1">
      <alignment vertical="top" wrapText="1"/>
    </xf>
    <xf numFmtId="0" fontId="6" fillId="4" borderId="3" xfId="0" applyFont="1" applyFill="1" applyBorder="1" applyAlignment="1">
      <alignment horizontal="center" vertical="top"/>
    </xf>
    <xf numFmtId="0" fontId="6" fillId="4" borderId="3" xfId="0" applyFont="1" applyFill="1" applyBorder="1" applyAlignment="1">
      <alignment vertical="top"/>
    </xf>
    <xf numFmtId="43" fontId="6" fillId="4" borderId="3" xfId="1" applyFont="1" applyFill="1" applyBorder="1" applyAlignment="1">
      <alignment horizontal="center" vertical="top"/>
    </xf>
    <xf numFmtId="0" fontId="5" fillId="5" borderId="0" xfId="1" applyNumberFormat="1" applyFont="1" applyFill="1" applyAlignment="1">
      <alignment horizontal="center" vertical="top"/>
    </xf>
    <xf numFmtId="0" fontId="7" fillId="5" borderId="0" xfId="0" applyFont="1" applyFill="1" applyAlignment="1">
      <alignment vertical="top"/>
    </xf>
    <xf numFmtId="0" fontId="12" fillId="5" borderId="0" xfId="0" applyFont="1" applyFill="1" applyAlignment="1">
      <alignment vertical="top"/>
    </xf>
    <xf numFmtId="43" fontId="6" fillId="5" borderId="8" xfId="1" applyFont="1" applyFill="1" applyBorder="1" applyAlignment="1">
      <alignment vertical="top"/>
    </xf>
    <xf numFmtId="43" fontId="5" fillId="5" borderId="9" xfId="1" applyFont="1" applyFill="1" applyBorder="1" applyAlignment="1">
      <alignment vertical="top"/>
    </xf>
    <xf numFmtId="0" fontId="5" fillId="5" borderId="0" xfId="0" applyFont="1" applyFill="1" applyAlignment="1">
      <alignment vertical="top"/>
    </xf>
    <xf numFmtId="43" fontId="5" fillId="5" borderId="0" xfId="1" applyFont="1" applyFill="1" applyAlignment="1">
      <alignment vertical="top"/>
    </xf>
    <xf numFmtId="43" fontId="5" fillId="5" borderId="1" xfId="1" applyFont="1" applyFill="1" applyBorder="1" applyAlignment="1">
      <alignment vertical="top"/>
    </xf>
    <xf numFmtId="165" fontId="6" fillId="5" borderId="0" xfId="2" applyNumberFormat="1" applyFont="1" applyFill="1" applyAlignment="1">
      <alignment vertical="top"/>
    </xf>
    <xf numFmtId="0" fontId="5" fillId="5" borderId="7" xfId="0" applyFont="1" applyFill="1" applyBorder="1" applyAlignment="1">
      <alignment vertical="top"/>
    </xf>
    <xf numFmtId="0" fontId="6" fillId="0" borderId="3" xfId="0" applyFont="1" applyBorder="1" applyAlignment="1">
      <alignment vertical="top" wrapText="1"/>
    </xf>
    <xf numFmtId="43" fontId="6" fillId="0" borderId="3" xfId="1" applyFont="1" applyFill="1" applyBorder="1" applyAlignment="1">
      <alignment vertical="top"/>
    </xf>
    <xf numFmtId="0" fontId="8" fillId="5" borderId="0" xfId="0" applyFont="1" applyFill="1" applyAlignment="1">
      <alignment vertical="top"/>
    </xf>
    <xf numFmtId="164" fontId="0" fillId="0" borderId="0" xfId="1" applyNumberFormat="1" applyFont="1" applyAlignment="1">
      <alignment horizontal="right"/>
    </xf>
    <xf numFmtId="43" fontId="6" fillId="5" borderId="0" xfId="1" applyFont="1" applyFill="1" applyBorder="1" applyAlignment="1">
      <alignment vertical="top"/>
    </xf>
    <xf numFmtId="0" fontId="6" fillId="5" borderId="0" xfId="0" applyFont="1" applyFill="1" applyAlignment="1">
      <alignment vertical="top" wrapText="1"/>
    </xf>
    <xf numFmtId="0" fontId="5" fillId="4" borderId="2" xfId="1" applyNumberFormat="1" applyFont="1" applyFill="1" applyBorder="1" applyAlignment="1">
      <alignment horizontal="center" vertical="top" wrapText="1"/>
    </xf>
    <xf numFmtId="0" fontId="6" fillId="4" borderId="0" xfId="1" applyNumberFormat="1" applyFont="1" applyFill="1" applyAlignment="1">
      <alignment horizontal="center" vertical="top" wrapText="1"/>
    </xf>
    <xf numFmtId="0" fontId="6" fillId="4" borderId="0" xfId="1" applyNumberFormat="1" applyFont="1" applyFill="1" applyAlignment="1">
      <alignment vertical="top" wrapText="1"/>
    </xf>
    <xf numFmtId="0" fontId="6" fillId="4" borderId="3" xfId="1" applyNumberFormat="1" applyFont="1" applyFill="1" applyBorder="1" applyAlignment="1">
      <alignment vertical="top" wrapText="1"/>
    </xf>
    <xf numFmtId="0" fontId="6" fillId="4" borderId="0" xfId="1" applyNumberFormat="1" applyFont="1" applyFill="1" applyBorder="1" applyAlignment="1">
      <alignment vertical="top" wrapText="1"/>
    </xf>
    <xf numFmtId="0" fontId="6" fillId="5" borderId="0" xfId="1" applyNumberFormat="1" applyFont="1" applyFill="1" applyAlignment="1">
      <alignment vertical="top" wrapText="1"/>
    </xf>
    <xf numFmtId="0" fontId="5" fillId="4" borderId="0" xfId="1" applyNumberFormat="1" applyFont="1" applyFill="1" applyAlignment="1">
      <alignment vertical="top" wrapText="1"/>
    </xf>
    <xf numFmtId="0" fontId="5" fillId="4" borderId="0" xfId="1" applyNumberFormat="1" applyFont="1" applyFill="1" applyBorder="1" applyAlignment="1">
      <alignment vertical="top" wrapText="1"/>
    </xf>
    <xf numFmtId="0" fontId="6" fillId="4" borderId="0" xfId="0" applyFont="1" applyFill="1" applyAlignment="1">
      <alignment horizontal="center" vertical="top" wrapText="1"/>
    </xf>
    <xf numFmtId="0" fontId="6" fillId="4" borderId="5" xfId="0" applyFont="1" applyFill="1" applyBorder="1" applyAlignment="1">
      <alignment horizontal="center" vertical="top"/>
    </xf>
    <xf numFmtId="43" fontId="6" fillId="4" borderId="5" xfId="1" applyFont="1" applyFill="1" applyBorder="1" applyAlignment="1">
      <alignment horizontal="center" vertical="top"/>
    </xf>
    <xf numFmtId="43" fontId="6" fillId="6" borderId="5" xfId="1" applyFont="1" applyFill="1" applyBorder="1" applyAlignment="1">
      <alignment horizontal="center" vertical="top"/>
    </xf>
    <xf numFmtId="0" fontId="6" fillId="4" borderId="5" xfId="1" applyNumberFormat="1" applyFont="1" applyFill="1" applyBorder="1" applyAlignment="1">
      <alignment horizontal="center" vertical="top" wrapText="1"/>
    </xf>
    <xf numFmtId="0" fontId="6" fillId="4" borderId="11" xfId="0" applyFont="1" applyFill="1" applyBorder="1" applyAlignment="1">
      <alignment vertical="top" wrapText="1"/>
    </xf>
    <xf numFmtId="0" fontId="6" fillId="4" borderId="12" xfId="0" applyFont="1" applyFill="1" applyBorder="1" applyAlignment="1">
      <alignment vertical="top" wrapText="1"/>
    </xf>
    <xf numFmtId="0" fontId="6" fillId="4" borderId="13" xfId="0" applyFont="1" applyFill="1" applyBorder="1" applyAlignment="1">
      <alignment vertical="top" wrapText="1"/>
    </xf>
    <xf numFmtId="43" fontId="6" fillId="4" borderId="4" xfId="1" applyFont="1" applyFill="1" applyBorder="1" applyAlignment="1">
      <alignment horizontal="center" vertical="center"/>
    </xf>
    <xf numFmtId="43" fontId="6" fillId="4" borderId="6" xfId="1" applyFont="1" applyFill="1" applyBorder="1" applyAlignment="1">
      <alignment horizontal="center" vertical="center"/>
    </xf>
    <xf numFmtId="43" fontId="6" fillId="4" borderId="5" xfId="1" applyFont="1" applyFill="1" applyBorder="1" applyAlignment="1">
      <alignment horizontal="center" vertical="center"/>
    </xf>
    <xf numFmtId="43" fontId="6" fillId="6" borderId="4" xfId="1" applyFont="1" applyFill="1" applyBorder="1" applyAlignment="1">
      <alignment horizontal="center" vertical="top"/>
    </xf>
    <xf numFmtId="43" fontId="6" fillId="6" borderId="6" xfId="1" applyFont="1" applyFill="1" applyBorder="1" applyAlignment="1">
      <alignment horizontal="center" vertical="top"/>
    </xf>
    <xf numFmtId="43" fontId="6" fillId="6" borderId="5" xfId="1" applyFont="1" applyFill="1" applyBorder="1" applyAlignment="1">
      <alignment horizontal="center" vertical="top"/>
    </xf>
    <xf numFmtId="0" fontId="6" fillId="4" borderId="4" xfId="1" applyNumberFormat="1" applyFont="1" applyFill="1" applyBorder="1" applyAlignment="1">
      <alignment horizontal="center" vertical="top" wrapText="1"/>
    </xf>
    <xf numFmtId="0" fontId="6" fillId="4" borderId="5" xfId="1" applyNumberFormat="1" applyFont="1" applyFill="1" applyBorder="1" applyAlignment="1">
      <alignment horizontal="center" vertical="top" wrapText="1"/>
    </xf>
    <xf numFmtId="0" fontId="7" fillId="4" borderId="4" xfId="0" applyFont="1" applyFill="1" applyBorder="1" applyAlignment="1">
      <alignment horizontal="left" vertical="top" wrapText="1"/>
    </xf>
    <xf numFmtId="0" fontId="7" fillId="4" borderId="6" xfId="0" applyFont="1" applyFill="1" applyBorder="1" applyAlignment="1">
      <alignment horizontal="left" vertical="top" wrapText="1"/>
    </xf>
    <xf numFmtId="0" fontId="7" fillId="4" borderId="5" xfId="0" applyFont="1" applyFill="1" applyBorder="1" applyAlignment="1">
      <alignment horizontal="left" vertical="top" wrapText="1"/>
    </xf>
    <xf numFmtId="0" fontId="6" fillId="4" borderId="3" xfId="0" applyFont="1" applyFill="1" applyBorder="1" applyAlignment="1">
      <alignment horizontal="center" vertical="top"/>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4" xfId="0" applyFont="1" applyFill="1" applyBorder="1" applyAlignment="1">
      <alignment horizontal="center" vertical="top"/>
    </xf>
    <xf numFmtId="0" fontId="6" fillId="4" borderId="6" xfId="0" applyFont="1" applyFill="1" applyBorder="1" applyAlignment="1">
      <alignment horizontal="center" vertical="top"/>
    </xf>
    <xf numFmtId="0" fontId="6" fillId="4" borderId="5" xfId="0" applyFont="1" applyFill="1" applyBorder="1" applyAlignment="1">
      <alignment horizontal="center" vertical="top"/>
    </xf>
    <xf numFmtId="43" fontId="6" fillId="4" borderId="4" xfId="1" applyFont="1" applyFill="1" applyBorder="1" applyAlignment="1">
      <alignment horizontal="center" vertical="top"/>
    </xf>
    <xf numFmtId="43" fontId="6" fillId="4" borderId="6" xfId="1" applyFont="1" applyFill="1" applyBorder="1" applyAlignment="1">
      <alignment horizontal="center" vertical="top"/>
    </xf>
    <xf numFmtId="43" fontId="6" fillId="4" borderId="5" xfId="1" applyFont="1" applyFill="1" applyBorder="1" applyAlignment="1">
      <alignment horizontal="center" vertical="top"/>
    </xf>
    <xf numFmtId="0" fontId="11" fillId="3" borderId="0" xfId="0" applyFont="1" applyFill="1" applyAlignment="1">
      <alignment horizontal="center" vertical="top"/>
    </xf>
    <xf numFmtId="43" fontId="6" fillId="6" borderId="3" xfId="1" applyFont="1" applyFill="1" applyBorder="1" applyAlignment="1">
      <alignment horizontal="center" vertical="top"/>
    </xf>
    <xf numFmtId="0" fontId="6" fillId="4" borderId="5" xfId="0" applyFont="1" applyFill="1" applyBorder="1" applyAlignment="1">
      <alignment horizontal="left" vertical="top"/>
    </xf>
    <xf numFmtId="0" fontId="6" fillId="4" borderId="3" xfId="0" applyFont="1" applyFill="1" applyBorder="1" applyAlignment="1">
      <alignment horizontal="left" vertical="top"/>
    </xf>
    <xf numFmtId="43" fontId="6" fillId="4" borderId="5" xfId="1" applyFont="1" applyFill="1" applyBorder="1" applyAlignment="1">
      <alignment horizontal="left" vertical="top"/>
    </xf>
    <xf numFmtId="43" fontId="6" fillId="4" borderId="3" xfId="1" applyFont="1" applyFill="1" applyBorder="1" applyAlignment="1">
      <alignment horizontal="left" vertical="top"/>
    </xf>
    <xf numFmtId="0" fontId="6" fillId="4" borderId="6" xfId="0" applyFont="1" applyFill="1" applyBorder="1" applyAlignment="1">
      <alignment horizontal="left" vertical="top" wrapText="1"/>
    </xf>
    <xf numFmtId="0" fontId="12" fillId="5" borderId="8" xfId="0" applyFont="1" applyFill="1" applyBorder="1" applyAlignment="1">
      <alignment horizontal="left" vertical="top"/>
    </xf>
    <xf numFmtId="0" fontId="12" fillId="5" borderId="9" xfId="0" applyFont="1" applyFill="1" applyBorder="1" applyAlignment="1">
      <alignment horizontal="left" vertical="top"/>
    </xf>
    <xf numFmtId="0" fontId="6" fillId="4" borderId="5" xfId="1" applyNumberFormat="1" applyFont="1" applyFill="1" applyBorder="1" applyAlignment="1">
      <alignment horizontal="left" vertical="top" wrapText="1"/>
    </xf>
    <xf numFmtId="0" fontId="6" fillId="4" borderId="3" xfId="1" applyNumberFormat="1" applyFont="1" applyFill="1" applyBorder="1" applyAlignment="1">
      <alignment horizontal="left" vertical="top" wrapText="1"/>
    </xf>
    <xf numFmtId="0" fontId="6" fillId="4" borderId="6" xfId="1" applyNumberFormat="1" applyFont="1" applyFill="1" applyBorder="1" applyAlignment="1">
      <alignment horizontal="center" vertical="top" wrapText="1"/>
    </xf>
    <xf numFmtId="0" fontId="2" fillId="2" borderId="0" xfId="0" applyFont="1" applyFill="1" applyAlignment="1">
      <alignment horizontal="center"/>
    </xf>
  </cellXfs>
  <cellStyles count="3">
    <cellStyle name="Comma" xfId="1" builtinId="3"/>
    <cellStyle name="Normal" xfId="0" builtinId="0"/>
    <cellStyle name="Per 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EB2BB-7336-054C-B876-A2A8ADE1DE26}">
  <dimension ref="A1:H76"/>
  <sheetViews>
    <sheetView tabSelected="1" workbookViewId="0">
      <selection activeCell="E7" sqref="E7:E8"/>
    </sheetView>
  </sheetViews>
  <sheetFormatPr baseColWidth="10" defaultRowHeight="16" x14ac:dyDescent="0.2"/>
  <cols>
    <col min="1" max="1" width="4.83203125" style="10" customWidth="1"/>
    <col min="2" max="2" width="4.83203125" style="11" customWidth="1"/>
    <col min="3" max="3" width="40.83203125" style="10" customWidth="1"/>
    <col min="4" max="4" width="10.83203125" style="12"/>
    <col min="5" max="5" width="12.1640625" style="22" bestFit="1" customWidth="1"/>
    <col min="6" max="6" width="11.1640625" style="55" customWidth="1"/>
    <col min="7" max="8" width="80.83203125" style="10" customWidth="1"/>
    <col min="9" max="16384" width="10.83203125" style="10"/>
  </cols>
  <sheetData>
    <row r="1" spans="2:8" ht="26" x14ac:dyDescent="0.2">
      <c r="B1" s="89" t="s">
        <v>134</v>
      </c>
      <c r="C1" s="89"/>
      <c r="D1" s="89"/>
      <c r="E1" s="89"/>
      <c r="F1" s="89"/>
      <c r="G1" s="89"/>
      <c r="H1" s="89"/>
    </row>
    <row r="3" spans="2:8" ht="17" x14ac:dyDescent="0.2">
      <c r="B3" s="13" t="s">
        <v>17</v>
      </c>
      <c r="C3" s="13" t="s">
        <v>14</v>
      </c>
      <c r="D3" s="14" t="s">
        <v>0</v>
      </c>
      <c r="E3" s="23" t="s">
        <v>15</v>
      </c>
      <c r="F3" s="53" t="s">
        <v>66</v>
      </c>
      <c r="G3" s="13" t="s">
        <v>18</v>
      </c>
      <c r="H3" s="13" t="s">
        <v>20</v>
      </c>
    </row>
    <row r="4" spans="2:8" ht="17" x14ac:dyDescent="0.2">
      <c r="D4" s="15" t="s">
        <v>16</v>
      </c>
      <c r="E4" s="24" t="s">
        <v>16</v>
      </c>
      <c r="F4" s="54" t="s">
        <v>69</v>
      </c>
    </row>
    <row r="5" spans="2:8" ht="17" thickBot="1" x14ac:dyDescent="0.25"/>
    <row r="6" spans="2:8" ht="21" thickBot="1" x14ac:dyDescent="0.25">
      <c r="B6" s="32"/>
      <c r="C6" s="96" t="s">
        <v>3</v>
      </c>
      <c r="D6" s="96"/>
      <c r="E6" s="96"/>
      <c r="F6" s="96"/>
      <c r="G6" s="96"/>
      <c r="H6" s="97"/>
    </row>
    <row r="7" spans="2:8" ht="409.6" x14ac:dyDescent="0.2">
      <c r="B7" s="85" t="s">
        <v>19</v>
      </c>
      <c r="C7" s="91" t="s">
        <v>13</v>
      </c>
      <c r="D7" s="93"/>
      <c r="E7" s="74"/>
      <c r="F7" s="98"/>
      <c r="G7" s="95" t="s">
        <v>22</v>
      </c>
      <c r="H7" s="33" t="s">
        <v>43</v>
      </c>
    </row>
    <row r="8" spans="2:8" ht="372" x14ac:dyDescent="0.2">
      <c r="B8" s="80"/>
      <c r="C8" s="92"/>
      <c r="D8" s="94"/>
      <c r="E8" s="90"/>
      <c r="F8" s="99"/>
      <c r="G8" s="82"/>
      <c r="H8" s="31" t="s">
        <v>65</v>
      </c>
    </row>
    <row r="9" spans="2:8" ht="221" x14ac:dyDescent="0.2">
      <c r="B9" s="80"/>
      <c r="C9" s="27" t="s">
        <v>21</v>
      </c>
      <c r="D9" s="28"/>
      <c r="E9" s="29"/>
      <c r="F9" s="56"/>
      <c r="G9" s="26" t="s">
        <v>23</v>
      </c>
      <c r="H9" s="26"/>
    </row>
    <row r="10" spans="2:8" ht="119" x14ac:dyDescent="0.2">
      <c r="B10" s="34" t="s">
        <v>24</v>
      </c>
      <c r="C10" s="35" t="s">
        <v>25</v>
      </c>
      <c r="D10" s="28"/>
      <c r="E10" s="29"/>
      <c r="F10" s="56"/>
      <c r="G10" s="26" t="s">
        <v>94</v>
      </c>
      <c r="H10" s="35"/>
    </row>
    <row r="11" spans="2:8" ht="187" x14ac:dyDescent="0.2">
      <c r="B11" s="83" t="s">
        <v>27</v>
      </c>
      <c r="C11" s="35" t="s">
        <v>26</v>
      </c>
      <c r="D11" s="86"/>
      <c r="E11" s="72"/>
      <c r="F11" s="75"/>
      <c r="G11" s="26" t="s">
        <v>30</v>
      </c>
      <c r="H11" s="35"/>
    </row>
    <row r="12" spans="2:8" ht="51" x14ac:dyDescent="0.2">
      <c r="B12" s="84"/>
      <c r="C12" s="35" t="s">
        <v>28</v>
      </c>
      <c r="D12" s="87"/>
      <c r="E12" s="73"/>
      <c r="F12" s="100"/>
      <c r="G12" s="26" t="s">
        <v>39</v>
      </c>
      <c r="H12" s="35"/>
    </row>
    <row r="13" spans="2:8" ht="85" x14ac:dyDescent="0.2">
      <c r="B13" s="84"/>
      <c r="C13" s="35" t="s">
        <v>29</v>
      </c>
      <c r="D13" s="87"/>
      <c r="E13" s="73"/>
      <c r="F13" s="100"/>
      <c r="G13" s="26" t="s">
        <v>31</v>
      </c>
      <c r="H13" s="35"/>
    </row>
    <row r="14" spans="2:8" ht="85" x14ac:dyDescent="0.2">
      <c r="B14" s="84"/>
      <c r="C14" s="35" t="s">
        <v>32</v>
      </c>
      <c r="D14" s="87"/>
      <c r="E14" s="73"/>
      <c r="F14" s="100"/>
      <c r="G14" s="26" t="s">
        <v>36</v>
      </c>
      <c r="H14" s="35"/>
    </row>
    <row r="15" spans="2:8" ht="68" x14ac:dyDescent="0.2">
      <c r="B15" s="84"/>
      <c r="C15" s="35" t="s">
        <v>33</v>
      </c>
      <c r="D15" s="87"/>
      <c r="E15" s="73"/>
      <c r="F15" s="100"/>
      <c r="G15" s="26" t="s">
        <v>42</v>
      </c>
      <c r="H15" s="35"/>
    </row>
    <row r="16" spans="2:8" ht="34" x14ac:dyDescent="0.2">
      <c r="B16" s="84"/>
      <c r="C16" s="35" t="s">
        <v>34</v>
      </c>
      <c r="D16" s="87"/>
      <c r="E16" s="73"/>
      <c r="F16" s="100"/>
      <c r="G16" s="26" t="s">
        <v>40</v>
      </c>
      <c r="H16" s="35"/>
    </row>
    <row r="17" spans="2:8" ht="51" x14ac:dyDescent="0.2">
      <c r="B17" s="84"/>
      <c r="C17" s="35" t="s">
        <v>35</v>
      </c>
      <c r="D17" s="87"/>
      <c r="E17" s="73"/>
      <c r="F17" s="100"/>
      <c r="G17" s="26" t="s">
        <v>41</v>
      </c>
      <c r="H17" s="35"/>
    </row>
    <row r="18" spans="2:8" ht="153" x14ac:dyDescent="0.2">
      <c r="B18" s="85"/>
      <c r="C18" s="26" t="s">
        <v>139</v>
      </c>
      <c r="D18" s="88"/>
      <c r="E18" s="74"/>
      <c r="F18" s="76"/>
      <c r="G18" s="26" t="s">
        <v>135</v>
      </c>
      <c r="H18" s="35"/>
    </row>
    <row r="19" spans="2:8" ht="68" x14ac:dyDescent="0.2">
      <c r="B19" s="62" t="s">
        <v>136</v>
      </c>
      <c r="C19" s="26" t="s">
        <v>138</v>
      </c>
      <c r="D19" s="63"/>
      <c r="E19" s="64"/>
      <c r="F19" s="65"/>
      <c r="G19" s="26" t="s">
        <v>140</v>
      </c>
      <c r="H19" s="35"/>
    </row>
    <row r="20" spans="2:8" ht="34" x14ac:dyDescent="0.2">
      <c r="B20" s="62" t="s">
        <v>137</v>
      </c>
      <c r="C20" s="26" t="s">
        <v>95</v>
      </c>
      <c r="D20" s="63"/>
      <c r="E20" s="64"/>
      <c r="F20" s="65"/>
      <c r="G20" s="26"/>
      <c r="H20" s="35"/>
    </row>
    <row r="21" spans="2:8" ht="119" x14ac:dyDescent="0.2">
      <c r="B21" s="34" t="s">
        <v>141</v>
      </c>
      <c r="C21" s="35" t="s">
        <v>37</v>
      </c>
      <c r="D21" s="28"/>
      <c r="E21" s="29"/>
      <c r="F21" s="56"/>
      <c r="G21" s="26" t="s">
        <v>142</v>
      </c>
      <c r="H21" s="35"/>
    </row>
    <row r="23" spans="2:8" x14ac:dyDescent="0.2">
      <c r="C23" s="17" t="s">
        <v>12</v>
      </c>
      <c r="E23" s="25">
        <f>SUM(E6:E22)</f>
        <v>0</v>
      </c>
      <c r="F23" s="57"/>
    </row>
    <row r="25" spans="2:8" ht="20" x14ac:dyDescent="0.2">
      <c r="B25" s="19"/>
      <c r="C25" s="39" t="s">
        <v>38</v>
      </c>
      <c r="D25" s="37"/>
      <c r="E25" s="20"/>
      <c r="F25" s="58"/>
      <c r="G25" s="38"/>
      <c r="H25" s="21"/>
    </row>
    <row r="26" spans="2:8" ht="51" x14ac:dyDescent="0.2">
      <c r="B26" s="34" t="s">
        <v>148</v>
      </c>
      <c r="C26" s="26" t="s">
        <v>97</v>
      </c>
      <c r="D26" s="36">
        <v>9000</v>
      </c>
      <c r="E26" s="29">
        <v>9000</v>
      </c>
      <c r="F26" s="56" t="s">
        <v>67</v>
      </c>
      <c r="G26" s="26" t="s">
        <v>68</v>
      </c>
      <c r="H26" s="35"/>
    </row>
    <row r="27" spans="2:8" ht="306" x14ac:dyDescent="0.2">
      <c r="B27" s="34" t="s">
        <v>149</v>
      </c>
      <c r="C27" s="26" t="s">
        <v>96</v>
      </c>
      <c r="D27" s="28">
        <v>8000</v>
      </c>
      <c r="E27" s="29"/>
      <c r="F27" s="56" t="s">
        <v>70</v>
      </c>
      <c r="G27" s="26" t="s">
        <v>83</v>
      </c>
      <c r="H27" s="26" t="s">
        <v>71</v>
      </c>
    </row>
    <row r="28" spans="2:8" ht="187" x14ac:dyDescent="0.2">
      <c r="B28" s="34" t="s">
        <v>150</v>
      </c>
      <c r="C28" s="26" t="s">
        <v>98</v>
      </c>
      <c r="D28" s="28">
        <v>6000</v>
      </c>
      <c r="E28" s="29"/>
      <c r="F28" s="56" t="s">
        <v>72</v>
      </c>
      <c r="G28" s="26" t="s">
        <v>73</v>
      </c>
      <c r="H28" s="26" t="s">
        <v>44</v>
      </c>
    </row>
    <row r="29" spans="2:8" ht="51" x14ac:dyDescent="0.2">
      <c r="B29" s="34" t="s">
        <v>151</v>
      </c>
      <c r="C29" s="26" t="s">
        <v>99</v>
      </c>
      <c r="D29" s="28">
        <v>6000</v>
      </c>
      <c r="E29" s="29"/>
      <c r="F29" s="56" t="s">
        <v>74</v>
      </c>
      <c r="G29" s="26" t="s">
        <v>75</v>
      </c>
      <c r="H29" s="35"/>
    </row>
    <row r="30" spans="2:8" ht="289" x14ac:dyDescent="0.2">
      <c r="B30" s="34" t="s">
        <v>152</v>
      </c>
      <c r="C30" s="26" t="s">
        <v>100</v>
      </c>
      <c r="D30" s="28">
        <v>7000</v>
      </c>
      <c r="E30" s="29"/>
      <c r="F30" s="56" t="s">
        <v>76</v>
      </c>
      <c r="G30" s="26" t="s">
        <v>101</v>
      </c>
      <c r="H30" s="26" t="s">
        <v>77</v>
      </c>
    </row>
    <row r="31" spans="2:8" ht="17" customHeight="1" x14ac:dyDescent="0.2">
      <c r="B31" s="34" t="s">
        <v>153</v>
      </c>
      <c r="C31" s="66" t="s">
        <v>103</v>
      </c>
      <c r="D31" s="67"/>
      <c r="E31" s="67"/>
      <c r="F31" s="67"/>
      <c r="G31" s="67"/>
      <c r="H31" s="68"/>
    </row>
    <row r="32" spans="2:8" ht="204" x14ac:dyDescent="0.2">
      <c r="B32" s="30" t="s">
        <v>102</v>
      </c>
      <c r="C32" s="26" t="s">
        <v>104</v>
      </c>
      <c r="D32" s="69">
        <v>8000</v>
      </c>
      <c r="E32" s="72"/>
      <c r="F32" s="56" t="s">
        <v>78</v>
      </c>
      <c r="G32" s="77" t="s">
        <v>108</v>
      </c>
      <c r="H32" s="26" t="s">
        <v>109</v>
      </c>
    </row>
    <row r="33" spans="1:8" ht="170" x14ac:dyDescent="0.2">
      <c r="B33" s="30" t="s">
        <v>106</v>
      </c>
      <c r="C33" s="26" t="s">
        <v>105</v>
      </c>
      <c r="D33" s="70"/>
      <c r="E33" s="73"/>
      <c r="F33" s="56" t="s">
        <v>79</v>
      </c>
      <c r="G33" s="78"/>
      <c r="H33" s="26" t="s">
        <v>154</v>
      </c>
    </row>
    <row r="34" spans="1:8" ht="153" x14ac:dyDescent="0.2">
      <c r="B34" s="30" t="s">
        <v>107</v>
      </c>
      <c r="C34" s="26" t="s">
        <v>110</v>
      </c>
      <c r="D34" s="70"/>
      <c r="E34" s="73"/>
      <c r="F34" s="56" t="s">
        <v>80</v>
      </c>
      <c r="G34" s="79"/>
      <c r="H34" s="26" t="s">
        <v>81</v>
      </c>
    </row>
    <row r="35" spans="1:8" ht="51" x14ac:dyDescent="0.2">
      <c r="B35" s="30" t="s">
        <v>155</v>
      </c>
      <c r="C35" s="26" t="s">
        <v>160</v>
      </c>
      <c r="D35" s="70"/>
      <c r="E35" s="73"/>
      <c r="F35" s="56" t="s">
        <v>82</v>
      </c>
      <c r="G35" s="26" t="s">
        <v>159</v>
      </c>
      <c r="H35" s="26"/>
    </row>
    <row r="36" spans="1:8" ht="85" x14ac:dyDescent="0.2">
      <c r="B36" s="30" t="s">
        <v>156</v>
      </c>
      <c r="C36" s="26" t="s">
        <v>161</v>
      </c>
      <c r="D36" s="70"/>
      <c r="E36" s="73"/>
      <c r="F36" s="56" t="s">
        <v>82</v>
      </c>
      <c r="G36" s="26" t="s">
        <v>163</v>
      </c>
      <c r="H36" s="26"/>
    </row>
    <row r="37" spans="1:8" ht="102" x14ac:dyDescent="0.2">
      <c r="B37" s="30" t="s">
        <v>157</v>
      </c>
      <c r="C37" s="26" t="s">
        <v>162</v>
      </c>
      <c r="D37" s="71"/>
      <c r="E37" s="74"/>
      <c r="F37" s="56" t="s">
        <v>82</v>
      </c>
      <c r="G37" s="26" t="s">
        <v>158</v>
      </c>
      <c r="H37" s="26"/>
    </row>
    <row r="38" spans="1:8" ht="255" x14ac:dyDescent="0.2">
      <c r="B38" s="34" t="s">
        <v>164</v>
      </c>
      <c r="C38" s="26" t="s">
        <v>48</v>
      </c>
      <c r="D38" s="28">
        <v>2500</v>
      </c>
      <c r="E38" s="29"/>
      <c r="F38" s="56" t="s">
        <v>86</v>
      </c>
      <c r="G38" s="26" t="s">
        <v>165</v>
      </c>
      <c r="H38" s="26" t="s">
        <v>92</v>
      </c>
    </row>
    <row r="39" spans="1:8" ht="153" x14ac:dyDescent="0.2">
      <c r="B39" s="34" t="s">
        <v>166</v>
      </c>
      <c r="C39" s="26" t="s">
        <v>93</v>
      </c>
      <c r="D39" s="28">
        <v>500</v>
      </c>
      <c r="E39" s="29"/>
      <c r="F39" s="56" t="s">
        <v>86</v>
      </c>
      <c r="G39" s="26" t="s">
        <v>111</v>
      </c>
      <c r="H39" s="26"/>
    </row>
    <row r="40" spans="1:8" ht="68" x14ac:dyDescent="0.2">
      <c r="B40" s="34" t="s">
        <v>168</v>
      </c>
      <c r="C40" s="26" t="s">
        <v>112</v>
      </c>
      <c r="D40" s="28">
        <v>2500</v>
      </c>
      <c r="E40" s="29"/>
      <c r="F40" s="56" t="s">
        <v>167</v>
      </c>
      <c r="G40" s="26" t="s">
        <v>113</v>
      </c>
      <c r="H40" s="35"/>
    </row>
    <row r="41" spans="1:8" ht="221" x14ac:dyDescent="0.2">
      <c r="B41" s="34" t="s">
        <v>169</v>
      </c>
      <c r="C41" s="26" t="s">
        <v>114</v>
      </c>
      <c r="D41" s="28">
        <v>1000</v>
      </c>
      <c r="E41" s="29"/>
      <c r="F41" s="56" t="s">
        <v>87</v>
      </c>
      <c r="G41" s="26" t="s">
        <v>88</v>
      </c>
      <c r="H41" s="26" t="s">
        <v>46</v>
      </c>
    </row>
    <row r="42" spans="1:8" ht="340" x14ac:dyDescent="0.2">
      <c r="B42" s="34" t="s">
        <v>170</v>
      </c>
      <c r="C42" s="26" t="s">
        <v>115</v>
      </c>
      <c r="D42" s="28">
        <v>3000</v>
      </c>
      <c r="E42" s="29"/>
      <c r="F42" s="56" t="s">
        <v>89</v>
      </c>
      <c r="G42" s="26" t="s">
        <v>90</v>
      </c>
      <c r="H42" s="35"/>
    </row>
    <row r="43" spans="1:8" ht="119" x14ac:dyDescent="0.2">
      <c r="B43" s="34" t="s">
        <v>171</v>
      </c>
      <c r="C43" s="26" t="s">
        <v>116</v>
      </c>
      <c r="D43" s="28">
        <v>8000</v>
      </c>
      <c r="E43" s="29"/>
      <c r="F43" s="56" t="s">
        <v>84</v>
      </c>
      <c r="G43" s="26" t="s">
        <v>133</v>
      </c>
      <c r="H43" s="35"/>
    </row>
    <row r="44" spans="1:8" ht="409" customHeight="1" x14ac:dyDescent="0.2">
      <c r="A44" s="10" t="s">
        <v>172</v>
      </c>
      <c r="B44" s="34" t="s">
        <v>45</v>
      </c>
      <c r="C44" s="26" t="s">
        <v>117</v>
      </c>
      <c r="D44" s="28">
        <v>4000</v>
      </c>
      <c r="E44" s="29"/>
      <c r="F44" s="56"/>
      <c r="G44" s="26" t="s">
        <v>47</v>
      </c>
      <c r="H44" s="35"/>
    </row>
    <row r="45" spans="1:8" ht="51" x14ac:dyDescent="0.2">
      <c r="B45" s="34" t="s">
        <v>173</v>
      </c>
      <c r="C45" s="26" t="s">
        <v>118</v>
      </c>
      <c r="D45" s="28">
        <v>5000</v>
      </c>
      <c r="E45" s="29"/>
      <c r="F45" s="56" t="s">
        <v>174</v>
      </c>
      <c r="G45" s="26" t="s">
        <v>175</v>
      </c>
      <c r="H45" s="35" t="s">
        <v>64</v>
      </c>
    </row>
    <row r="46" spans="1:8" ht="68" x14ac:dyDescent="0.2">
      <c r="B46" s="80" t="s">
        <v>176</v>
      </c>
      <c r="C46" s="26" t="s">
        <v>51</v>
      </c>
      <c r="D46" s="28">
        <v>2000</v>
      </c>
      <c r="E46" s="29"/>
      <c r="F46" s="56" t="s">
        <v>119</v>
      </c>
      <c r="G46" s="26" t="s">
        <v>120</v>
      </c>
      <c r="H46" s="35" t="s">
        <v>126</v>
      </c>
    </row>
    <row r="47" spans="1:8" ht="85" x14ac:dyDescent="0.2">
      <c r="B47" s="80"/>
      <c r="C47" s="81" t="s">
        <v>49</v>
      </c>
      <c r="D47" s="28">
        <v>2000</v>
      </c>
      <c r="E47" s="29"/>
      <c r="F47" s="56" t="s">
        <v>121</v>
      </c>
      <c r="G47" s="26" t="s">
        <v>122</v>
      </c>
      <c r="H47" s="35" t="s">
        <v>126</v>
      </c>
    </row>
    <row r="48" spans="1:8" ht="153" x14ac:dyDescent="0.2">
      <c r="B48" s="80"/>
      <c r="C48" s="82"/>
      <c r="D48" s="28">
        <v>8000</v>
      </c>
      <c r="E48" s="29"/>
      <c r="F48" s="56" t="s">
        <v>123</v>
      </c>
      <c r="G48" s="26" t="s">
        <v>124</v>
      </c>
      <c r="H48" s="35" t="s">
        <v>126</v>
      </c>
    </row>
    <row r="49" spans="2:8" ht="34" x14ac:dyDescent="0.2">
      <c r="B49" s="80"/>
      <c r="C49" s="81" t="s">
        <v>1</v>
      </c>
      <c r="D49" s="28">
        <v>6000</v>
      </c>
      <c r="E49" s="29"/>
      <c r="F49" s="75" t="s">
        <v>125</v>
      </c>
      <c r="G49" s="26" t="s">
        <v>50</v>
      </c>
      <c r="H49" s="35" t="s">
        <v>126</v>
      </c>
    </row>
    <row r="50" spans="2:8" ht="153" x14ac:dyDescent="0.2">
      <c r="B50" s="80"/>
      <c r="C50" s="82"/>
      <c r="D50" s="28">
        <v>8000</v>
      </c>
      <c r="E50" s="29"/>
      <c r="F50" s="76"/>
      <c r="G50" s="26" t="s">
        <v>147</v>
      </c>
      <c r="H50" s="35" t="s">
        <v>126</v>
      </c>
    </row>
    <row r="51" spans="2:8" ht="170" x14ac:dyDescent="0.2">
      <c r="B51" s="34" t="s">
        <v>177</v>
      </c>
      <c r="C51" s="26" t="s">
        <v>128</v>
      </c>
      <c r="D51" s="28">
        <v>7000</v>
      </c>
      <c r="E51" s="29"/>
      <c r="F51" s="56"/>
      <c r="G51" s="26" t="s">
        <v>52</v>
      </c>
      <c r="H51" s="35" t="s">
        <v>127</v>
      </c>
    </row>
    <row r="52" spans="2:8" ht="136" x14ac:dyDescent="0.2">
      <c r="B52" s="34" t="s">
        <v>178</v>
      </c>
      <c r="C52" s="26" t="s">
        <v>179</v>
      </c>
      <c r="D52" s="28">
        <v>3000</v>
      </c>
      <c r="E52" s="29"/>
      <c r="F52" s="56"/>
      <c r="G52" s="26" t="s">
        <v>180</v>
      </c>
      <c r="H52" s="35" t="s">
        <v>127</v>
      </c>
    </row>
    <row r="53" spans="2:8" ht="340" x14ac:dyDescent="0.2">
      <c r="B53" s="34" t="s">
        <v>181</v>
      </c>
      <c r="C53" s="26" t="s">
        <v>129</v>
      </c>
      <c r="D53" s="28">
        <v>3000</v>
      </c>
      <c r="E53" s="29"/>
      <c r="F53" s="56"/>
      <c r="G53" s="26" t="s">
        <v>131</v>
      </c>
      <c r="H53" s="26" t="s">
        <v>130</v>
      </c>
    </row>
    <row r="54" spans="2:8" ht="85" x14ac:dyDescent="0.2">
      <c r="B54" s="34" t="s">
        <v>182</v>
      </c>
      <c r="C54" s="26" t="s">
        <v>132</v>
      </c>
      <c r="D54" s="28">
        <v>350</v>
      </c>
      <c r="E54" s="29"/>
      <c r="F54" s="56" t="s">
        <v>85</v>
      </c>
      <c r="G54" s="26" t="s">
        <v>184</v>
      </c>
      <c r="H54" s="35"/>
    </row>
    <row r="55" spans="2:8" ht="187" x14ac:dyDescent="0.2">
      <c r="B55" s="34" t="s">
        <v>183</v>
      </c>
      <c r="C55" s="26" t="s">
        <v>53</v>
      </c>
      <c r="D55" s="28">
        <v>1000</v>
      </c>
      <c r="E55" s="29"/>
      <c r="F55" s="56" t="s">
        <v>91</v>
      </c>
      <c r="G55" s="26" t="s">
        <v>185</v>
      </c>
      <c r="H55" s="35"/>
    </row>
    <row r="56" spans="2:8" ht="136" x14ac:dyDescent="0.2">
      <c r="B56" s="34" t="s">
        <v>186</v>
      </c>
      <c r="C56" s="26" t="s">
        <v>187</v>
      </c>
      <c r="D56" s="28">
        <v>2500</v>
      </c>
      <c r="E56" s="29"/>
      <c r="F56" s="56" t="s">
        <v>188</v>
      </c>
      <c r="G56" s="26" t="s">
        <v>189</v>
      </c>
      <c r="H56" s="35"/>
    </row>
    <row r="59" spans="2:8" x14ac:dyDescent="0.2">
      <c r="C59" s="42" t="s">
        <v>2</v>
      </c>
      <c r="D59" s="20"/>
      <c r="E59" s="43">
        <f>E23-SUM(E26:E57)</f>
        <v>-9000</v>
      </c>
      <c r="F59" s="59"/>
    </row>
    <row r="60" spans="2:8" x14ac:dyDescent="0.2">
      <c r="C60" s="11"/>
      <c r="D60" s="11"/>
    </row>
    <row r="61" spans="2:8" ht="221" x14ac:dyDescent="0.2">
      <c r="C61" s="47" t="s">
        <v>60</v>
      </c>
      <c r="D61" s="48"/>
      <c r="E61" s="29"/>
      <c r="F61" s="56" t="s">
        <v>146</v>
      </c>
      <c r="G61" s="26" t="s">
        <v>62</v>
      </c>
      <c r="H61" s="26" t="s">
        <v>143</v>
      </c>
    </row>
    <row r="62" spans="2:8" ht="51" x14ac:dyDescent="0.2">
      <c r="C62" s="47" t="s">
        <v>61</v>
      </c>
      <c r="D62" s="48"/>
      <c r="E62" s="29"/>
      <c r="F62" s="56" t="s">
        <v>145</v>
      </c>
      <c r="G62" s="26" t="s">
        <v>144</v>
      </c>
      <c r="H62" s="35"/>
    </row>
    <row r="63" spans="2:8" x14ac:dyDescent="0.2">
      <c r="E63" s="18"/>
      <c r="F63" s="59"/>
    </row>
    <row r="64" spans="2:8" x14ac:dyDescent="0.2">
      <c r="C64" s="42" t="s">
        <v>58</v>
      </c>
      <c r="D64" s="20"/>
      <c r="E64" s="43">
        <f>SUM(E59:E63)</f>
        <v>-9000</v>
      </c>
      <c r="F64" s="59"/>
    </row>
    <row r="65" spans="3:7" x14ac:dyDescent="0.2">
      <c r="C65" s="21"/>
      <c r="D65" s="20"/>
      <c r="E65" s="20"/>
    </row>
    <row r="66" spans="3:7" x14ac:dyDescent="0.2">
      <c r="C66" s="21" t="s">
        <v>4</v>
      </c>
      <c r="D66" s="45">
        <f>IF(E59&gt;0, LOOKUP(E59,'Tax Rate'!B3:B36,'Tax Rate'!E3:E36), 0)</f>
        <v>0</v>
      </c>
      <c r="E66" s="20"/>
    </row>
    <row r="67" spans="3:7" x14ac:dyDescent="0.2">
      <c r="C67" s="21" t="str">
        <f>IFERROR(LOOKUP(E59,'Tax Rate'!B3:B33,'Tax Rate'!D3:D33),"")</f>
        <v/>
      </c>
      <c r="D67" s="45"/>
      <c r="E67" s="20">
        <f>IFERROR(LOOKUP(E64,'Tax Rate'!B3:B36,'Tax Rate'!F3:F36),0)</f>
        <v>0</v>
      </c>
    </row>
    <row r="68" spans="3:7" x14ac:dyDescent="0.2">
      <c r="C68" s="21" t="str">
        <f>IFERROR(LOOKUP(E64,'Tax Rate'!C4:C34,'Tax Rate'!D4:D34),"")</f>
        <v/>
      </c>
      <c r="D68" s="20"/>
      <c r="E68" s="20">
        <f>IF(((E64-INDEX('Tax Rate'!B3:B36,MATCH(Computation!D66,'Tax Rate'!E3:E36,0)))*D66)&gt;0,((E64-INDEX('Tax Rate'!B3:B36,MATCH(Computation!D66,'Tax Rate'!E3:E36,0))+1)*D66),0)</f>
        <v>0</v>
      </c>
    </row>
    <row r="69" spans="3:7" x14ac:dyDescent="0.2">
      <c r="C69" s="42" t="s">
        <v>11</v>
      </c>
      <c r="D69" s="20"/>
      <c r="E69" s="44">
        <f>SUM(E67:E68)</f>
        <v>0</v>
      </c>
      <c r="F69" s="60"/>
    </row>
    <row r="70" spans="3:7" x14ac:dyDescent="0.2">
      <c r="C70" s="11"/>
      <c r="D70" s="11"/>
      <c r="E70" s="11"/>
      <c r="F70" s="61"/>
    </row>
    <row r="71" spans="3:7" x14ac:dyDescent="0.2">
      <c r="C71" s="49" t="s">
        <v>57</v>
      </c>
      <c r="D71" s="20"/>
      <c r="E71" s="43"/>
      <c r="F71" s="59"/>
    </row>
    <row r="72" spans="3:7" ht="51" x14ac:dyDescent="0.2">
      <c r="C72" s="52" t="s">
        <v>59</v>
      </c>
      <c r="D72" s="51"/>
      <c r="E72" s="51">
        <f>IF(E64&lt;35000,IF(E64&gt;0,-400,0),0)</f>
        <v>0</v>
      </c>
      <c r="F72" s="57"/>
      <c r="G72" s="26" t="s">
        <v>63</v>
      </c>
    </row>
    <row r="74" spans="3:7" ht="34" x14ac:dyDescent="0.2">
      <c r="C74" s="16" t="s">
        <v>55</v>
      </c>
      <c r="E74" s="22">
        <v>0</v>
      </c>
    </row>
    <row r="75" spans="3:7" ht="17" thickBot="1" x14ac:dyDescent="0.25"/>
    <row r="76" spans="3:7" ht="17" thickBot="1" x14ac:dyDescent="0.25">
      <c r="C76" s="46" t="s">
        <v>54</v>
      </c>
      <c r="D76" s="40"/>
      <c r="E76" s="41">
        <f>IF(SUM(E69:E72)&lt;0,E74,SUM(E69:E75))</f>
        <v>0</v>
      </c>
      <c r="F76" s="60"/>
    </row>
  </sheetData>
  <sortState xmlns:xlrd2="http://schemas.microsoft.com/office/spreadsheetml/2017/richdata2" ref="C32:G54">
    <sortCondition ref="C32"/>
  </sortState>
  <mergeCells count="19">
    <mergeCell ref="B11:B18"/>
    <mergeCell ref="D11:D18"/>
    <mergeCell ref="E11:E18"/>
    <mergeCell ref="B7:B9"/>
    <mergeCell ref="B1:H1"/>
    <mergeCell ref="E7:E8"/>
    <mergeCell ref="C7:C8"/>
    <mergeCell ref="D7:D8"/>
    <mergeCell ref="G7:G8"/>
    <mergeCell ref="C6:H6"/>
    <mergeCell ref="F7:F8"/>
    <mergeCell ref="F11:F18"/>
    <mergeCell ref="F49:F50"/>
    <mergeCell ref="G32:G34"/>
    <mergeCell ref="B46:B50"/>
    <mergeCell ref="C47:C48"/>
    <mergeCell ref="C49:C50"/>
    <mergeCell ref="E32:E37"/>
    <mergeCell ref="D32:D37"/>
  </mergeCells>
  <dataValidations count="16">
    <dataValidation allowBlank="1" showInputMessage="1" showErrorMessage="1" prompt="To insert a negative figure (the amount that has been paid to the IRB for the year)" sqref="E74:F74" xr:uid="{0CF9A61E-62D9-7C46-83C1-FB4883B76090}"/>
    <dataValidation allowBlank="1" showInputMessage="1" showErrorMessage="1" prompt="To insert positive value of up to RM8,000." sqref="E27 E43 E32 E50" xr:uid="{F1433F26-497F-2C40-A886-724F76BE2B2D}"/>
    <dataValidation allowBlank="1" showInputMessage="1" showErrorMessage="1" prompt="To insert positive value of up to RM3,000." sqref="E42 E52:E53" xr:uid="{273DFB0D-614B-354C-9060-CEB56CED56C7}"/>
    <dataValidation allowBlank="1" showInputMessage="1" showErrorMessage="1" prompt="To insert positive value of up to RM6,000." sqref="E28:E29" xr:uid="{A84F5E41-E267-F54B-B4EC-0D8CBED56A8C}"/>
    <dataValidation allowBlank="1" showInputMessage="1" showErrorMessage="1" prompt="To insert positive value of up to RM7,000." sqref="E51:F51 E30" xr:uid="{CECD35D8-B418-664D-B414-D0B9E335A6FB}"/>
    <dataValidation allowBlank="1" showInputMessage="1" showErrorMessage="1" prompt="To insert positive value of up to RM2,500." sqref="E38 E40:F40 E56" xr:uid="{09272971-7CE9-FD40-A188-55CE33CB3B94}"/>
    <dataValidation allowBlank="1" showInputMessage="1" showErrorMessage="1" prompt="To insert positive value of up to RM1,000." sqref="E41 E55" xr:uid="{908ED917-1CC6-3146-932F-7D2BE6544DB1}"/>
    <dataValidation allowBlank="1" showInputMessage="1" showErrorMessage="1" prompt="To insert positive value of up to RM4,000." sqref="E44" xr:uid="{D4CEC8C5-2869-FD4E-87F8-D17FBF65E5DF}"/>
    <dataValidation allowBlank="1" showInputMessage="1" showErrorMessage="1" prompt="To insert positive value of RM6,000 (if applicable)." sqref="E49" xr:uid="{D2782E29-37EC-ED44-9F17-3C95B7E8D47D}"/>
    <dataValidation allowBlank="1" showInputMessage="1" showErrorMessage="1" prompt="To insert positive value of up to RM350." sqref="E54" xr:uid="{538B194A-14F8-7849-95F8-339EA04ECD2F}"/>
    <dataValidation allowBlank="1" showInputMessage="1" showErrorMessage="1" prompt="To include all statutory income from employment." sqref="E7:E8" xr:uid="{1396A318-31FE-9540-A735-822B6E845B5E}"/>
    <dataValidation allowBlank="1" showInputMessage="1" showErrorMessage="1" prompt="To insert a negative figure." sqref="E9" xr:uid="{45DD4F23-7F2A-AA49-88E2-E9F5EC2AF31B}"/>
    <dataValidation allowBlank="1" showInputMessage="1" showErrorMessage="1" prompt="To insert positive value of up to RM500." sqref="E39" xr:uid="{ED211F4F-D71C-C14C-9A30-89E6DD3876D7}"/>
    <dataValidation allowBlank="1" showInputMessage="1" showErrorMessage="1" prompt="To insert positive value of RM5,000 (if applicable)." sqref="E45" xr:uid="{9D57D2CC-2A45-9B4D-9B38-D5A4BB423780}"/>
    <dataValidation allowBlank="1" showInputMessage="1" showErrorMessage="1" prompt="To insert positive value of RM2,000 (if applicable)." sqref="E46:E47" xr:uid="{866D855F-F04C-1C46-8B31-F08E749E73A3}"/>
    <dataValidation allowBlank="1" showInputMessage="1" showErrorMessage="1" prompt="To insert positive value of up to RM8,000 (if applicable)." sqref="E48" xr:uid="{7A02BB45-BFDF-8E4A-9931-D53B64B62DDE}"/>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1452C-B336-E642-A7CF-59BE2960DB8F}">
  <dimension ref="B2:J36"/>
  <sheetViews>
    <sheetView workbookViewId="0">
      <selection activeCell="C34" sqref="C34"/>
    </sheetView>
  </sheetViews>
  <sheetFormatPr baseColWidth="10" defaultRowHeight="16" x14ac:dyDescent="0.2"/>
  <cols>
    <col min="2" max="2" width="11.5" bestFit="1" customWidth="1"/>
    <col min="3" max="3" width="13" bestFit="1" customWidth="1"/>
    <col min="4" max="4" width="23.1640625" bestFit="1" customWidth="1"/>
    <col min="5" max="5" width="7.83203125" style="3" bestFit="1" customWidth="1"/>
    <col min="6" max="6" width="11.5" style="4" bestFit="1" customWidth="1"/>
  </cols>
  <sheetData>
    <row r="2" spans="2:10" x14ac:dyDescent="0.2">
      <c r="B2" s="101" t="s">
        <v>5</v>
      </c>
      <c r="C2" s="101"/>
      <c r="D2" s="1" t="s">
        <v>6</v>
      </c>
      <c r="E2" s="1" t="s">
        <v>7</v>
      </c>
      <c r="F2" s="1" t="s">
        <v>8</v>
      </c>
    </row>
    <row r="3" spans="2:10" x14ac:dyDescent="0.2">
      <c r="B3" s="6">
        <v>0</v>
      </c>
      <c r="C3" s="6">
        <v>5000</v>
      </c>
      <c r="D3" s="2" t="s">
        <v>190</v>
      </c>
      <c r="E3" s="8">
        <v>0</v>
      </c>
      <c r="F3" s="5">
        <v>0</v>
      </c>
    </row>
    <row r="4" spans="2:10" x14ac:dyDescent="0.2">
      <c r="B4" s="7"/>
      <c r="C4" s="7"/>
      <c r="D4" s="2" t="s">
        <v>206</v>
      </c>
      <c r="E4" s="9"/>
      <c r="F4" s="5">
        <v>0</v>
      </c>
    </row>
    <row r="5" spans="2:10" x14ac:dyDescent="0.2">
      <c r="B5" s="7"/>
      <c r="C5" s="7"/>
      <c r="D5" s="2"/>
      <c r="E5" s="9"/>
      <c r="F5" s="5"/>
      <c r="I5" t="s">
        <v>10</v>
      </c>
    </row>
    <row r="6" spans="2:10" x14ac:dyDescent="0.2">
      <c r="B6" s="6">
        <v>5001</v>
      </c>
      <c r="D6" s="2" t="s">
        <v>190</v>
      </c>
      <c r="E6" s="8">
        <v>0.01</v>
      </c>
      <c r="F6" s="5">
        <v>0</v>
      </c>
      <c r="H6">
        <v>5000</v>
      </c>
      <c r="I6">
        <f>H6</f>
        <v>5000</v>
      </c>
    </row>
    <row r="7" spans="2:10" x14ac:dyDescent="0.2">
      <c r="B7" s="6"/>
      <c r="C7" s="6">
        <v>20000.990000000002</v>
      </c>
      <c r="D7" s="2" t="s">
        <v>191</v>
      </c>
      <c r="E7" s="8">
        <v>0.01</v>
      </c>
      <c r="F7" s="5">
        <v>150</v>
      </c>
      <c r="H7">
        <v>15000</v>
      </c>
      <c r="I7">
        <f>SUM($H$6:H7)</f>
        <v>20000</v>
      </c>
      <c r="J7">
        <f>H7*0.01</f>
        <v>150</v>
      </c>
    </row>
    <row r="8" spans="2:10" x14ac:dyDescent="0.2">
      <c r="B8" s="7"/>
      <c r="C8" s="7"/>
      <c r="D8" s="2"/>
      <c r="E8" s="9"/>
      <c r="F8" s="5"/>
      <c r="H8">
        <v>15000</v>
      </c>
      <c r="I8">
        <f>SUM($H$6:H8)</f>
        <v>35000</v>
      </c>
      <c r="J8">
        <f>H8*0.03</f>
        <v>450</v>
      </c>
    </row>
    <row r="9" spans="2:10" x14ac:dyDescent="0.2">
      <c r="B9" s="6">
        <v>20001</v>
      </c>
      <c r="C9" s="7"/>
      <c r="D9" s="2" t="s">
        <v>192</v>
      </c>
      <c r="E9" s="8">
        <v>0.03</v>
      </c>
      <c r="F9" s="5">
        <v>150</v>
      </c>
      <c r="H9">
        <v>15000</v>
      </c>
      <c r="I9">
        <f>SUM($H$6:H9)</f>
        <v>50000</v>
      </c>
      <c r="J9">
        <f>H9*0.08</f>
        <v>1200</v>
      </c>
    </row>
    <row r="10" spans="2:10" x14ac:dyDescent="0.2">
      <c r="B10" s="6"/>
      <c r="C10" s="6">
        <v>20001</v>
      </c>
      <c r="D10" s="2" t="s">
        <v>191</v>
      </c>
      <c r="E10" s="8">
        <v>0.03</v>
      </c>
      <c r="F10" s="5">
        <v>450</v>
      </c>
      <c r="H10">
        <v>20000</v>
      </c>
      <c r="I10">
        <f>SUM($H$6:H10)</f>
        <v>70000</v>
      </c>
      <c r="J10">
        <f>H10*0.14</f>
        <v>2800.0000000000005</v>
      </c>
    </row>
    <row r="11" spans="2:10" x14ac:dyDescent="0.2">
      <c r="B11" s="7"/>
      <c r="C11" s="7"/>
      <c r="D11" s="2"/>
      <c r="E11" s="9"/>
      <c r="F11" s="5"/>
      <c r="H11">
        <v>30000</v>
      </c>
      <c r="I11">
        <f>SUM($H$6:H11)</f>
        <v>100000</v>
      </c>
      <c r="J11">
        <f>H11*0.21</f>
        <v>6300</v>
      </c>
    </row>
    <row r="12" spans="2:10" x14ac:dyDescent="0.2">
      <c r="B12" s="6">
        <v>35001</v>
      </c>
      <c r="C12" s="7"/>
      <c r="D12" s="2" t="s">
        <v>193</v>
      </c>
      <c r="E12" s="8">
        <v>0.08</v>
      </c>
      <c r="F12" s="5">
        <v>600</v>
      </c>
    </row>
    <row r="13" spans="2:10" x14ac:dyDescent="0.2">
      <c r="B13" s="6"/>
      <c r="C13" s="6">
        <v>35001</v>
      </c>
      <c r="D13" s="2" t="s">
        <v>191</v>
      </c>
      <c r="E13" s="8">
        <v>0.08</v>
      </c>
      <c r="F13" s="5">
        <v>1200</v>
      </c>
    </row>
    <row r="14" spans="2:10" x14ac:dyDescent="0.2">
      <c r="B14" s="7"/>
      <c r="C14" s="7"/>
      <c r="D14" s="2"/>
      <c r="E14" s="9"/>
      <c r="F14" s="5"/>
    </row>
    <row r="15" spans="2:10" x14ac:dyDescent="0.2">
      <c r="B15" s="6">
        <v>50001</v>
      </c>
      <c r="C15" s="7"/>
      <c r="D15" s="2" t="s">
        <v>194</v>
      </c>
      <c r="E15" s="8">
        <v>0.13</v>
      </c>
      <c r="F15" s="5">
        <v>1800</v>
      </c>
    </row>
    <row r="16" spans="2:10" x14ac:dyDescent="0.2">
      <c r="B16" s="6"/>
      <c r="C16" s="6">
        <v>50001</v>
      </c>
      <c r="D16" s="2" t="s">
        <v>195</v>
      </c>
      <c r="E16" s="8">
        <v>0.13</v>
      </c>
      <c r="F16" s="5">
        <v>2600</v>
      </c>
    </row>
    <row r="17" spans="2:6" x14ac:dyDescent="0.2">
      <c r="B17" s="7"/>
      <c r="C17" s="7"/>
      <c r="D17" s="2"/>
      <c r="E17" s="9"/>
      <c r="F17" s="5"/>
    </row>
    <row r="18" spans="2:6" x14ac:dyDescent="0.2">
      <c r="B18" s="6">
        <v>70001</v>
      </c>
      <c r="C18" s="7"/>
      <c r="D18" s="2" t="s">
        <v>196</v>
      </c>
      <c r="E18" s="8">
        <v>0.21</v>
      </c>
      <c r="F18" s="5">
        <v>4400</v>
      </c>
    </row>
    <row r="19" spans="2:6" x14ac:dyDescent="0.2">
      <c r="B19" s="6"/>
      <c r="C19" s="6">
        <v>70001</v>
      </c>
      <c r="D19" s="2" t="s">
        <v>197</v>
      </c>
      <c r="E19" s="8">
        <v>0.21</v>
      </c>
      <c r="F19" s="5">
        <v>6300</v>
      </c>
    </row>
    <row r="20" spans="2:6" x14ac:dyDescent="0.2">
      <c r="B20" s="7"/>
      <c r="C20" s="7"/>
      <c r="D20" s="2"/>
      <c r="E20" s="9"/>
      <c r="F20" s="5"/>
    </row>
    <row r="21" spans="2:6" x14ac:dyDescent="0.2">
      <c r="B21" s="6">
        <v>100001</v>
      </c>
      <c r="C21" s="7"/>
      <c r="D21" s="2" t="s">
        <v>198</v>
      </c>
      <c r="E21" s="8">
        <v>0.24</v>
      </c>
      <c r="F21" s="5">
        <v>10700</v>
      </c>
    </row>
    <row r="22" spans="2:6" x14ac:dyDescent="0.2">
      <c r="B22" s="7"/>
      <c r="C22" s="6">
        <v>100001</v>
      </c>
      <c r="D22" s="2" t="s">
        <v>9</v>
      </c>
      <c r="E22" s="8">
        <v>0.24</v>
      </c>
      <c r="F22" s="5">
        <v>36000</v>
      </c>
    </row>
    <row r="23" spans="2:6" x14ac:dyDescent="0.2">
      <c r="B23" s="7"/>
      <c r="C23" s="7"/>
      <c r="D23" s="2"/>
      <c r="E23" s="9"/>
      <c r="F23" s="5"/>
    </row>
    <row r="24" spans="2:6" x14ac:dyDescent="0.2">
      <c r="B24" s="6">
        <v>250001</v>
      </c>
      <c r="C24" s="7"/>
      <c r="D24" s="2" t="s">
        <v>199</v>
      </c>
      <c r="E24" s="8">
        <v>0.245</v>
      </c>
      <c r="F24" s="5">
        <v>46700</v>
      </c>
    </row>
    <row r="25" spans="2:6" x14ac:dyDescent="0.2">
      <c r="B25" s="7"/>
      <c r="C25" s="6">
        <v>250001</v>
      </c>
      <c r="D25" s="2" t="s">
        <v>9</v>
      </c>
      <c r="E25" s="8">
        <v>0.245</v>
      </c>
      <c r="F25" s="5">
        <v>36750</v>
      </c>
    </row>
    <row r="26" spans="2:6" x14ac:dyDescent="0.2">
      <c r="B26" s="7"/>
      <c r="C26" s="7"/>
      <c r="D26" s="2"/>
      <c r="E26" s="9"/>
      <c r="F26" s="5"/>
    </row>
    <row r="27" spans="2:6" x14ac:dyDescent="0.2">
      <c r="B27" s="6">
        <v>400001</v>
      </c>
      <c r="C27" s="7"/>
      <c r="D27" s="2" t="s">
        <v>200</v>
      </c>
      <c r="E27" s="8">
        <v>0.25</v>
      </c>
      <c r="F27" s="5">
        <v>83450</v>
      </c>
    </row>
    <row r="28" spans="2:6" x14ac:dyDescent="0.2">
      <c r="B28" s="7"/>
      <c r="C28" s="6">
        <v>400001</v>
      </c>
      <c r="D28" s="2" t="s">
        <v>201</v>
      </c>
      <c r="E28" s="8">
        <v>0.25</v>
      </c>
      <c r="F28" s="5">
        <v>50000</v>
      </c>
    </row>
    <row r="29" spans="2:6" x14ac:dyDescent="0.2">
      <c r="B29" s="7"/>
      <c r="C29" s="7"/>
      <c r="D29" s="2"/>
      <c r="E29" s="9"/>
      <c r="F29" s="5"/>
    </row>
    <row r="30" spans="2:6" x14ac:dyDescent="0.2">
      <c r="B30" s="6">
        <v>600001</v>
      </c>
      <c r="C30" s="7"/>
      <c r="D30" s="2" t="s">
        <v>202</v>
      </c>
      <c r="E30" s="8">
        <v>0.26</v>
      </c>
      <c r="F30" s="5">
        <v>133450</v>
      </c>
    </row>
    <row r="31" spans="2:6" x14ac:dyDescent="0.2">
      <c r="C31" s="6">
        <v>600001</v>
      </c>
      <c r="D31" s="2" t="s">
        <v>203</v>
      </c>
      <c r="E31" s="8">
        <v>0.26</v>
      </c>
      <c r="F31" s="5">
        <v>104000</v>
      </c>
    </row>
    <row r="32" spans="2:6" x14ac:dyDescent="0.2">
      <c r="B32" s="7"/>
      <c r="C32" s="7"/>
      <c r="D32" s="2"/>
      <c r="E32" s="9"/>
      <c r="F32" s="5"/>
    </row>
    <row r="33" spans="2:6" x14ac:dyDescent="0.2">
      <c r="B33" s="6">
        <v>1000001</v>
      </c>
      <c r="C33" s="6"/>
      <c r="D33" s="2" t="s">
        <v>204</v>
      </c>
      <c r="E33" s="8">
        <v>0.28000000000000003</v>
      </c>
      <c r="F33" s="5">
        <v>237450</v>
      </c>
    </row>
    <row r="34" spans="2:6" x14ac:dyDescent="0.2">
      <c r="C34" s="6">
        <v>1000001</v>
      </c>
      <c r="D34" s="2" t="s">
        <v>56</v>
      </c>
      <c r="E34" s="8">
        <v>0.28000000000000003</v>
      </c>
      <c r="F34" s="50">
        <v>280000</v>
      </c>
    </row>
    <row r="36" spans="2:6" x14ac:dyDescent="0.2">
      <c r="B36" s="6">
        <v>2000001</v>
      </c>
      <c r="D36" s="2" t="s">
        <v>205</v>
      </c>
      <c r="E36" s="8">
        <v>0.3</v>
      </c>
      <c r="F36" s="50">
        <v>517450</v>
      </c>
    </row>
  </sheetData>
  <mergeCells count="1">
    <mergeCell ref="B2:C2"/>
  </mergeCells>
  <pageMargins left="0.7" right="0.7" top="0.75" bottom="0.75" header="0.3" footer="0.3"/>
  <ignoredErrors>
    <ignoredError sqref="I7:I10"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Computation</vt:lpstr>
      <vt:lpstr>Tax Rate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2019-12-25T14:21:28Z</dcterms:created>
  <dcterms:modified xsi:type="dcterms:W3CDTF">2023-03-05T08:26:09Z</dcterms:modified>
</cp:coreProperties>
</file>