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dant/Desktop/"/>
    </mc:Choice>
  </mc:AlternateContent>
  <xr:revisionPtr revIDLastSave="0" documentId="13_ncr:1_{6C91DA34-FDF1-024A-A008-7E04F4AD6C4E}" xr6:coauthVersionLast="47" xr6:coauthVersionMax="47" xr10:uidLastSave="{00000000-0000-0000-0000-000000000000}"/>
  <bookViews>
    <workbookView xWindow="0" yWindow="500" windowWidth="28800" windowHeight="17500" xr2:uid="{A47D7A6F-3B2D-5949-9705-12D469F1F778}"/>
  </bookViews>
  <sheets>
    <sheet name="Computation" sheetId="1" r:id="rId1"/>
    <sheet name="Tax Ra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 l="1"/>
  <c r="J7" i="2"/>
  <c r="I7" i="2"/>
  <c r="E20" i="1" l="1"/>
  <c r="E51" i="1" l="1"/>
  <c r="J11" i="2"/>
  <c r="J10" i="2"/>
  <c r="I10" i="2"/>
  <c r="I11" i="2"/>
  <c r="I9" i="2"/>
  <c r="I6" i="2"/>
  <c r="J9" i="2"/>
  <c r="J8" i="2"/>
  <c r="D58" i="1" l="1"/>
  <c r="E56" i="1"/>
  <c r="E64" i="1" s="1"/>
  <c r="C60" i="1"/>
  <c r="C59" i="1"/>
  <c r="E60" i="1" l="1"/>
  <c r="E59" i="1"/>
  <c r="E61" i="1" l="1"/>
  <c r="E68" i="1" s="1"/>
</calcChain>
</file>

<file path=xl/sharedStrings.xml><?xml version="1.0" encoding="utf-8"?>
<sst xmlns="http://schemas.openxmlformats.org/spreadsheetml/2006/main" count="157" uniqueCount="154">
  <si>
    <t>Limit</t>
  </si>
  <si>
    <t>Disabled child</t>
  </si>
  <si>
    <t>Total Chargeable Income</t>
  </si>
  <si>
    <t>Income</t>
  </si>
  <si>
    <t>Tax rate</t>
  </si>
  <si>
    <t>Chargeable Income</t>
  </si>
  <si>
    <t>Calculations (RM)</t>
  </si>
  <si>
    <t>Rate %</t>
  </si>
  <si>
    <t>Tax(RM)</t>
  </si>
  <si>
    <t>On the First 2,500 </t>
  </si>
  <si>
    <t>On the First 5,000 </t>
  </si>
  <si>
    <t>Next 15,000 </t>
  </si>
  <si>
    <t>On the First 20,000</t>
  </si>
  <si>
    <t>On the First 35,000 </t>
  </si>
  <si>
    <t>On the First 50,000 </t>
  </si>
  <si>
    <t>Next 20,000 </t>
  </si>
  <si>
    <t>On the First 70,000 </t>
  </si>
  <si>
    <t>Next 30,000 </t>
  </si>
  <si>
    <t>On the First 100,000 </t>
  </si>
  <si>
    <t>Next 150,000</t>
  </si>
  <si>
    <t>On the First 250,000 </t>
  </si>
  <si>
    <t>Next 150,000 </t>
  </si>
  <si>
    <t>On the First 400,000 </t>
  </si>
  <si>
    <t>Next 200,000 </t>
  </si>
  <si>
    <t>50,000 </t>
  </si>
  <si>
    <t>On the First 600,000 </t>
  </si>
  <si>
    <t>Next 400,000 </t>
  </si>
  <si>
    <t>On the First 1,000,000 </t>
  </si>
  <si>
    <t>Cumulative</t>
  </si>
  <si>
    <t>Total tax payable</t>
  </si>
  <si>
    <t>Net Income</t>
  </si>
  <si>
    <t>Statutory income from employment</t>
  </si>
  <si>
    <t>Items</t>
  </si>
  <si>
    <t>Amount</t>
  </si>
  <si>
    <t>RM</t>
  </si>
  <si>
    <t>No.</t>
  </si>
  <si>
    <t>Explanations / Notes</t>
  </si>
  <si>
    <t>B1</t>
  </si>
  <si>
    <t>Definitions</t>
  </si>
  <si>
    <t>Less: Deductible expenses against statutory income from employment</t>
  </si>
  <si>
    <t xml:space="preserve"> - Parents: Refers to natural parents or foster parents where the individual is an adopted child.
 - Carer: Shall not include that individual, his wife or her husband or the child of the individual concered.</t>
  </si>
  <si>
    <r>
      <t xml:space="preserve">Statutory income from employment encompasses: 
</t>
    </r>
    <r>
      <rPr>
        <sz val="12"/>
        <rFont val="Calibri (Body)"/>
      </rPr>
      <t xml:space="preserve"> - Salary
 - Bonus
 - Director’s fee 
 - Commissions
 - Any perquisites [such as share option scheme (Public Ruling No. 11/2012), insurance premiums / school and tuition fee paid by the employer]
 - Gratuity [please refer to Public Ruling No. 9/2016 for the conditions and examples of gratuity that are fully/partially exempted from income tax]
 - Benefits in Kind (BIK)
 - Value of living accommodation
 - Refund from unapproved pension or provident fund, scheme or society
 - Compensation for loss of employment
</t>
    </r>
    <r>
      <rPr>
        <sz val="12"/>
        <rFont val="Calibri"/>
        <family val="2"/>
        <scheme val="minor"/>
      </rPr>
      <t xml:space="preserve">
</t>
    </r>
    <r>
      <rPr>
        <i/>
        <sz val="12"/>
        <rFont val="Calibri"/>
        <family val="2"/>
        <scheme val="minor"/>
      </rPr>
      <t>Note: With effect from the YA2016, where gross income from an employment is receivable in respect of any particular period, it shall, when received, be taxed in the year in which it is received. This is pursuant to Subsection 25(1) of ITA 1967.</t>
    </r>
    <r>
      <rPr>
        <sz val="12"/>
        <rFont val="Calibri"/>
        <family val="2"/>
        <scheme val="minor"/>
      </rPr>
      <t xml:space="preserve">
</t>
    </r>
  </si>
  <si>
    <r>
      <rPr>
        <u/>
        <sz val="12"/>
        <rFont val="Calibri (Body)"/>
      </rPr>
      <t>Deductible expenses against statutory income from employment</t>
    </r>
    <r>
      <rPr>
        <sz val="12"/>
        <rFont val="Calibri"/>
        <family val="2"/>
        <scheme val="minor"/>
      </rPr>
      <t xml:space="preserve"> 
 - Entertainment and travelling expenditure incurred in the production of gross employment income and discharge of official duties are allowable deductions. Deduction of entertainment expenditure is restricted to the amount of entertainment allowance included as gross income from employment. 
 - Subscriptions To Professional Bodies – Membership subscription paid to professional bodies to ensure the continuance of a professional standing for practice such as medical or legal professional fees, can be claimed as a deduction.
</t>
    </r>
    <r>
      <rPr>
        <u/>
        <sz val="12"/>
        <rFont val="Calibri (Body)"/>
      </rPr>
      <t xml:space="preserve">Non-taxable reimbursements to derive to statutory income from employment
</t>
    </r>
    <r>
      <rPr>
        <sz val="12"/>
        <rFont val="Calibri (Body)"/>
      </rPr>
      <t xml:space="preserve"> - Reimbursements by the employer in respect of both types of expenditure are neither deductible nor liable to tax.</t>
    </r>
  </si>
  <si>
    <r>
      <t xml:space="preserve">Relief of RM9,000 for an individual in respect of himself and his dependent relatives is granted automatically.
</t>
    </r>
    <r>
      <rPr>
        <i/>
        <sz val="12"/>
        <rFont val="Calibri"/>
        <family val="2"/>
        <scheme val="minor"/>
      </rPr>
      <t>This is pursuant to paragraph 46(1)(a) of ITA 1967.</t>
    </r>
  </si>
  <si>
    <r>
      <t xml:space="preserve">Medical treatment, special needs and carer expenses incurred on parents is </t>
    </r>
    <r>
      <rPr>
        <b/>
        <sz val="12"/>
        <rFont val="Calibri"/>
        <family val="2"/>
        <scheme val="minor"/>
      </rPr>
      <t>limited to RM5,000</t>
    </r>
    <r>
      <rPr>
        <sz val="12"/>
        <rFont val="Calibri"/>
        <family val="2"/>
        <scheme val="minor"/>
      </rPr>
      <t xml:space="preserve">.
Expenses on medical treatment for parents which qualify for deduction include:
</t>
    </r>
    <r>
      <rPr>
        <sz val="12"/>
        <rFont val="Calibri (Body)"/>
      </rPr>
      <t xml:space="preserve">(i) medical care and treatment provided by a nursing home; and
(ii) dental treatment limited to tooth extraction, filling, scaling and cleaning but excluding cosmetic dental treatment expenses such as teeth restoration and replacement involving crowning, root canal and dentures.
</t>
    </r>
    <r>
      <rPr>
        <sz val="12"/>
        <rFont val="Calibri"/>
        <family val="2"/>
        <scheme val="minor"/>
      </rPr>
      <t xml:space="preserve">
The above is subject to</t>
    </r>
    <r>
      <rPr>
        <sz val="12"/>
        <rFont val="Calibri (Body)"/>
      </rPr>
      <t xml:space="preserve"> </t>
    </r>
    <r>
      <rPr>
        <sz val="12"/>
        <rFont val="Calibri"/>
        <family val="2"/>
        <scheme val="minor"/>
      </rPr>
      <t xml:space="preserve">the following conditions:
</t>
    </r>
    <r>
      <rPr>
        <sz val="12"/>
        <rFont val="Calibri (Body)"/>
      </rPr>
      <t xml:space="preserve"> - Such claims must be evidenced by a medical practitioner registered with Malaysian Medical Council (MMC) certifying that the medical condition of parents requires medical treatment, special needs or a carer. A receipt or written certification from carer, or work permit of the carer is required to substantitate the claim;
 - Parents shall be individuals resident in Malaysia; and
 - The medical treatment and care services are provided in Malaysia.
</t>
    </r>
    <r>
      <rPr>
        <sz val="12"/>
        <rFont val="Calibri"/>
        <family val="2"/>
        <scheme val="minor"/>
      </rPr>
      <t xml:space="preserve">
</t>
    </r>
    <r>
      <rPr>
        <i/>
        <sz val="12"/>
        <rFont val="Calibri"/>
        <family val="2"/>
        <scheme val="minor"/>
      </rPr>
      <t>This is pursuant to paragraph 46(1)(c) of ITA 1967.</t>
    </r>
  </si>
  <si>
    <t>Income Tax Calculation (Template for YA2020)</t>
  </si>
  <si>
    <t>B2</t>
  </si>
  <si>
    <t>Rents</t>
  </si>
  <si>
    <t>Interest</t>
  </si>
  <si>
    <t>B3</t>
  </si>
  <si>
    <t>Discounts</t>
  </si>
  <si>
    <t>Royalties</t>
  </si>
  <si>
    <r>
      <t xml:space="preserve">Income in respect of interest received by individuals resident in Malaysia from money deposited with the following institutions is </t>
    </r>
    <r>
      <rPr>
        <b/>
        <sz val="12"/>
        <rFont val="Calibri"/>
        <family val="2"/>
        <scheme val="minor"/>
      </rPr>
      <t>tax exempt</t>
    </r>
    <r>
      <rPr>
        <sz val="12"/>
        <rFont val="Calibri"/>
        <family val="2"/>
        <scheme val="minor"/>
      </rPr>
      <t>:
(i) A bank or a finance company licensed or deemed to be licensed under the Financial Services Act 2013;
(ii) A bank licensed under the Islamic Financial Services Act 2013;
(iii) A development financial institution prescribed under the Development Financial Institutions Act 2002;
(iv) The Lembaga Tabung Haji established under the Tabung Haji Act 1995;
(v) The Malaysia Building Society Berhad incorporated under the Companies Act 2016;
(vi) The Borneo Housing Finance Berhad incorporated under the Companies Act 2016; and
(vii) Co-operative societies registered under the Co-operative Societies Act 1993.</t>
    </r>
  </si>
  <si>
    <r>
      <t xml:space="preserve">Royalties received in respect of the use of copyrights / patents are </t>
    </r>
    <r>
      <rPr>
        <b/>
        <sz val="12"/>
        <rFont val="Calibri"/>
        <family val="2"/>
        <scheme val="minor"/>
      </rPr>
      <t>taxable</t>
    </r>
    <r>
      <rPr>
        <sz val="12"/>
        <rFont val="Calibri"/>
        <family val="2"/>
        <scheme val="minor"/>
      </rPr>
      <t xml:space="preserve"> if they </t>
    </r>
    <r>
      <rPr>
        <b/>
        <sz val="12"/>
        <rFont val="Calibri"/>
        <family val="2"/>
        <scheme val="minor"/>
      </rPr>
      <t>exceed</t>
    </r>
    <r>
      <rPr>
        <sz val="12"/>
        <rFont val="Calibri"/>
        <family val="2"/>
        <scheme val="minor"/>
      </rPr>
      <t xml:space="preserve"> the following exemption limits:
 - Publication of artistic works / recording disks / tapes - up to RM10,000;
 - Translation of books / literary work - up to RM12,000
 - Publication of literary works / original paintings / musical compositions - up to RM20,000</t>
    </r>
  </si>
  <si>
    <t>Pensions</t>
  </si>
  <si>
    <t>Annuities</t>
  </si>
  <si>
    <t>Periodical payments</t>
  </si>
  <si>
    <t>Other gains or profits</t>
  </si>
  <si>
    <t xml:space="preserve"> - Pension derived from Malaysia and paid by the Government or from an approved pension scheme to a person on reaching the age of 55 years or compulsory age of retirement under any written law or if the retirement is due to ill-health, are exempt from tax.
 - Where a person is paid more than one pension, only the higher or highest pension is exempt from tax. Other pensions have to be reported.</t>
  </si>
  <si>
    <t>B5</t>
  </si>
  <si>
    <t>Approved donations / gifts / contributions</t>
  </si>
  <si>
    <r>
      <t xml:space="preserve">Transfer the amount from item E8, if any.
</t>
    </r>
    <r>
      <rPr>
        <i/>
        <sz val="12"/>
        <rFont val="Calibri"/>
        <family val="2"/>
        <scheme val="minor"/>
      </rPr>
      <t>Note: Receipts and supporting documents must be kept for a period of seven (7) years after the end of the year in which the return form is furnished to LHDNM, for future reference and inspection if required.</t>
    </r>
  </si>
  <si>
    <t>Tax Reliefs</t>
  </si>
  <si>
    <t>F1</t>
  </si>
  <si>
    <t>F2</t>
  </si>
  <si>
    <r>
      <t xml:space="preserve">This deduction is effective for the </t>
    </r>
    <r>
      <rPr>
        <b/>
        <sz val="12"/>
        <rFont val="Calibri"/>
        <family val="2"/>
        <scheme val="minor"/>
      </rPr>
      <t>YAs 2016 to 2020</t>
    </r>
    <r>
      <rPr>
        <sz val="12"/>
        <rFont val="Calibri"/>
        <family val="2"/>
        <scheme val="minor"/>
      </rPr>
      <t xml:space="preserve">. 
Conditions for claim:
(i) An individual who is qualified to claim this deduction is a legitimate child or legally adopted child. Claim for this deduction is </t>
    </r>
    <r>
      <rPr>
        <b/>
        <u/>
        <sz val="12"/>
        <rFont val="Calibri (Body)"/>
      </rPr>
      <t>not</t>
    </r>
    <r>
      <rPr>
        <sz val="12"/>
        <rFont val="Calibri"/>
        <family val="2"/>
        <scheme val="minor"/>
      </rPr>
      <t xml:space="preserve"> allowed in respect of step-parents.
(ii) The individual did </t>
    </r>
    <r>
      <rPr>
        <b/>
        <u/>
        <sz val="12"/>
        <rFont val="Calibri (Body)"/>
      </rPr>
      <t>not</t>
    </r>
    <r>
      <rPr>
        <sz val="12"/>
        <rFont val="Calibri"/>
        <family val="2"/>
        <scheme val="minor"/>
      </rPr>
      <t xml:space="preserve"> make a claim in item 2(a) for deduction on medical treatment, special needs and carer expenses expended for his parents for the same basis year.
(iii) The allowable deduction is RM1,500 for only one mother and RM1,500 for only one father. If more than one individual claim this deduction, the amount of deduction has to be equally apportioned according to the number of individuals who claim in respect of the same parent.
(iv) The parents are residents in accordance with the provisions of Section 7 of ITA 1967, and aged 60 years and above at any time in the basis year.
(v) Each parent’s annual income (from all sources whether taxable or not) does </t>
    </r>
    <r>
      <rPr>
        <b/>
        <u/>
        <sz val="12"/>
        <rFont val="Calibri (Body)"/>
      </rPr>
      <t>not</t>
    </r>
    <r>
      <rPr>
        <sz val="12"/>
        <rFont val="Calibri"/>
        <family val="2"/>
        <scheme val="minor"/>
      </rPr>
      <t xml:space="preserve"> exceed RM24,000 for that year of assessment.
</t>
    </r>
    <r>
      <rPr>
        <i/>
        <sz val="12"/>
        <rFont val="Calibri (Body)"/>
      </rPr>
      <t xml:space="preserve">Note: </t>
    </r>
    <r>
      <rPr>
        <i/>
        <sz val="12"/>
        <rFont val="Calibri"/>
        <family val="2"/>
        <scheme val="minor"/>
      </rPr>
      <t>If more than one individual claim this deduction, Working Sheet HK-15 has to be completed and kept for future reference / inspection by LHDNM, when required.</t>
    </r>
    <r>
      <rPr>
        <sz val="12"/>
        <rFont val="Calibri"/>
        <family val="2"/>
        <scheme val="minor"/>
      </rPr>
      <t xml:space="preserve">
</t>
    </r>
    <r>
      <rPr>
        <i/>
        <sz val="12"/>
        <rFont val="Calibri"/>
        <family val="2"/>
        <scheme val="minor"/>
      </rPr>
      <t>This is pursuant to paragraph 46(1)(o) of ITA 1967.</t>
    </r>
  </si>
  <si>
    <t xml:space="preserve">Rental received in respect of houses, shop houses, land, plant, machines, furniture and other similar assets.
</t>
  </si>
  <si>
    <t xml:space="preserve">Earnings from discounting transactions involving treasury bills, bills of exchange or promissory notes.
</t>
  </si>
  <si>
    <t xml:space="preserve">These refer to recurring payments received at fixed times.
</t>
  </si>
  <si>
    <t xml:space="preserve">Other income such as payments received for part-time / occasional broadcasting, lecturing, writing and so forth.
</t>
  </si>
  <si>
    <t xml:space="preserve">These are sums of money received in accordance with a will or an investment of money entitling the annuitants or investors to a series of annual payments, whether or not received regularly or for a limited period only.
</t>
  </si>
  <si>
    <t>F3</t>
  </si>
  <si>
    <r>
      <rPr>
        <b/>
        <u/>
        <sz val="12"/>
        <rFont val="Calibri (Body)"/>
      </rPr>
      <t>Gratuity</t>
    </r>
    <r>
      <rPr>
        <sz val="12"/>
        <rFont val="Calibri"/>
        <family val="2"/>
        <scheme val="minor"/>
      </rPr>
      <t xml:space="preserve">:  </t>
    </r>
    <r>
      <rPr>
        <sz val="12"/>
        <rFont val="Calibri (Body)"/>
      </rPr>
      <t xml:space="preserve">Sum received upon retirement / termination of a contract of employment and considered as a gift for past service. </t>
    </r>
    <r>
      <rPr>
        <sz val="12"/>
        <rFont val="Calibri"/>
        <family val="2"/>
        <scheme val="minor"/>
      </rPr>
      <t xml:space="preserve">
The following gratuity is </t>
    </r>
    <r>
      <rPr>
        <b/>
        <sz val="12"/>
        <rFont val="Calibri"/>
        <family val="2"/>
        <scheme val="minor"/>
      </rPr>
      <t>fully exempted</t>
    </r>
    <r>
      <rPr>
        <sz val="12"/>
        <rFont val="Calibri"/>
        <family val="2"/>
        <scheme val="minor"/>
      </rPr>
      <t xml:space="preserve"> from income tax:
</t>
    </r>
    <r>
      <rPr>
        <u/>
        <sz val="12"/>
        <rFont val="Calibri"/>
        <family val="2"/>
        <scheme val="minor"/>
      </rPr>
      <t>i</t>
    </r>
    <r>
      <rPr>
        <u/>
        <sz val="12"/>
        <rFont val="Calibri (Body)"/>
      </rPr>
      <t>) Retirement gratuity</t>
    </r>
    <r>
      <rPr>
        <sz val="12"/>
        <rFont val="Calibri"/>
        <family val="2"/>
        <scheme val="minor"/>
      </rPr>
      <t xml:space="preserve">
</t>
    </r>
    <r>
      <rPr>
        <sz val="12"/>
        <rFont val="Calibri (Body)"/>
      </rPr>
      <t xml:space="preserve">(a) The Director General is satisfied that the retirement is due to ill-health; or
(b) The retirement takes place on or after reaching the age of 55, or on reaching the compulsory age of retirement from employment and the individual has worked 10 years continuous employment with the same employer or companies within the same group; or
(c) The retirement takes place on reaching the compulsory age of retirement pursuant to a contract of employment or collective agreement at the age of 50 but before 55 and that employment has lasted for 10 years with the same employer or with companies in the same group.
</t>
    </r>
    <r>
      <rPr>
        <sz val="12"/>
        <rFont val="Calibri"/>
        <family val="2"/>
        <scheme val="minor"/>
      </rPr>
      <t xml:space="preserve">
</t>
    </r>
    <r>
      <rPr>
        <u/>
        <sz val="12"/>
        <rFont val="Calibri (Body)"/>
      </rPr>
      <t>ii) Gratuity paid out of public funds</t>
    </r>
    <r>
      <rPr>
        <sz val="12"/>
        <rFont val="Calibri (Body)"/>
      </rPr>
      <t xml:space="preserve"> - Gratuity paid to an employee out of public funds on his retirement from an employment under any written law.</t>
    </r>
    <r>
      <rPr>
        <sz val="12"/>
        <rFont val="Calibri"/>
        <family val="2"/>
        <scheme val="minor"/>
      </rPr>
      <t xml:space="preserve">
</t>
    </r>
    <r>
      <rPr>
        <u/>
        <sz val="12"/>
        <rFont val="Calibri (Body)"/>
      </rPr>
      <t>iii) Gratuity paid to a contract officer</t>
    </r>
    <r>
      <rPr>
        <sz val="12"/>
        <rFont val="Calibri"/>
        <family val="2"/>
        <scheme val="minor"/>
      </rPr>
      <t xml:space="preserve"> - </t>
    </r>
    <r>
      <rPr>
        <sz val="12"/>
        <rFont val="Calibri (Body)"/>
      </rPr>
      <t>Gratuity paid out of public funds to a contract officer on termination of a contract of employment regardless of whether the contract is renewed or not.</t>
    </r>
    <r>
      <rPr>
        <sz val="12"/>
        <rFont val="Calibri"/>
        <family val="2"/>
        <scheme val="minor"/>
      </rPr>
      <t xml:space="preserve">
</t>
    </r>
    <r>
      <rPr>
        <u/>
        <sz val="12"/>
        <rFont val="Calibri (Body)"/>
      </rPr>
      <t>iv) Death gratuity</t>
    </r>
    <r>
      <rPr>
        <sz val="12"/>
        <rFont val="Calibri"/>
        <family val="2"/>
        <scheme val="minor"/>
      </rPr>
      <t xml:space="preserve"> - </t>
    </r>
    <r>
      <rPr>
        <sz val="12"/>
        <rFont val="Calibri (Body)"/>
      </rPr>
      <t>Sums received by way of death gratuity.</t>
    </r>
  </si>
  <si>
    <r>
      <t xml:space="preserve">The following gratuity is </t>
    </r>
    <r>
      <rPr>
        <b/>
        <sz val="12"/>
        <rFont val="Calibri"/>
        <family val="2"/>
        <scheme val="minor"/>
      </rPr>
      <t>partially exempted</t>
    </r>
    <r>
      <rPr>
        <sz val="12"/>
        <rFont val="Calibri"/>
        <family val="2"/>
        <scheme val="minor"/>
      </rPr>
      <t xml:space="preserve"> from income tax:
With effect from the YA 2016, an employee who receives sums by way of gratuity:
i) on retirement from an employment; or
ii) upon termination of a contract of employment
</t>
    </r>
    <r>
      <rPr>
        <i/>
        <sz val="12"/>
        <rFont val="Calibri"/>
        <family val="2"/>
        <scheme val="minor"/>
      </rPr>
      <t>other than gratuity qualified for exemption under paragraph 1 above, is eligible for an exemption of RM1,000 for each completed year of service. However, for the purpose of computing partial exemption, the period of employment with other companies within the same group is NOT REGARDED as a period of employment with the same employer.</t>
    </r>
    <r>
      <rPr>
        <sz val="12"/>
        <rFont val="Calibri"/>
        <family val="2"/>
        <scheme val="minor"/>
      </rPr>
      <t xml:space="preserve">
</t>
    </r>
    <r>
      <rPr>
        <b/>
        <u/>
        <sz val="12"/>
        <rFont val="Calibri (Body)"/>
      </rPr>
      <t>Compensation For Loss Of Employment</t>
    </r>
    <r>
      <rPr>
        <sz val="12"/>
        <rFont val="Calibri"/>
        <family val="2"/>
        <scheme val="minor"/>
      </rPr>
      <t xml:space="preserve"> – Payment made by an employer to his employee as compensation for loss of employment or other reason. 
</t>
    </r>
    <r>
      <rPr>
        <b/>
        <sz val="12"/>
        <rFont val="Calibri"/>
        <family val="2"/>
        <scheme val="minor"/>
      </rPr>
      <t>Full or partial exemption</t>
    </r>
    <r>
      <rPr>
        <sz val="12"/>
        <rFont val="Calibri"/>
        <family val="2"/>
        <scheme val="minor"/>
      </rPr>
      <t xml:space="preserve"> on compensation for loss of employment:
(i) Full exemption – If the Director General is satisfied that the payment is made on account of loss of employment due to ill health; or
(ii) Partial exemption – For termination of employment on or after 1 July 2008, compensation other than paragraph (i) above is eligible for exemption of RM10,000 for each completed year of service with the same employer or companies within the same group.</t>
    </r>
  </si>
  <si>
    <r>
      <t xml:space="preserve">Basic supporting equipment includes:
 - haemodialysis machine, 
 - wheel chair, and
 - artificial leg and hearing aids;
but </t>
    </r>
    <r>
      <rPr>
        <b/>
        <sz val="12"/>
        <rFont val="Calibri"/>
        <family val="2"/>
        <scheme val="minor"/>
      </rPr>
      <t xml:space="preserve">excludes </t>
    </r>
    <r>
      <rPr>
        <sz val="12"/>
        <rFont val="Calibri"/>
        <family val="2"/>
        <scheme val="minor"/>
      </rPr>
      <t>spectacles and optical lenses.</t>
    </r>
  </si>
  <si>
    <r>
      <t xml:space="preserve">Expenditure incurred for the purchase of any necessary basic supporting equipment is allowed as a deduction up to RM6,000 for the use by:
(i) the individual, if he / she is a disabled person; or
(ii) the spouse, if he / she is a disabled person; or
(iii) his / her child, if the child is a disabled person; or
(iv) his / her parent, who is a disabled person.
This deduction will </t>
    </r>
    <r>
      <rPr>
        <b/>
        <sz val="12"/>
        <rFont val="Calibri"/>
        <family val="2"/>
        <scheme val="minor"/>
      </rPr>
      <t>not</t>
    </r>
    <r>
      <rPr>
        <sz val="12"/>
        <rFont val="Calibri"/>
        <family val="2"/>
        <scheme val="minor"/>
      </rPr>
      <t xml:space="preserve"> be allowed if the disabled individual for whom the basic supporting equipment is purchased, is </t>
    </r>
    <r>
      <rPr>
        <b/>
        <sz val="12"/>
        <rFont val="Calibri"/>
        <family val="2"/>
        <scheme val="minor"/>
      </rPr>
      <t>not registered</t>
    </r>
    <r>
      <rPr>
        <sz val="12"/>
        <rFont val="Calibri"/>
        <family val="2"/>
        <scheme val="minor"/>
      </rPr>
      <t xml:space="preserve"> with the Department of Social Welfare (DSW) as a disabled person.
</t>
    </r>
    <r>
      <rPr>
        <i/>
        <sz val="12"/>
        <rFont val="Calibri"/>
        <family val="2"/>
        <scheme val="minor"/>
      </rPr>
      <t>This is pursuant to paragraph 46(1)(d) of ITA 1967.</t>
    </r>
  </si>
  <si>
    <r>
      <t xml:space="preserve">An individual is eligible to claim this deduction if he is certified in writing by the Department of Social Welfare (DSW) as a disabled person.
</t>
    </r>
    <r>
      <rPr>
        <i/>
        <sz val="12"/>
        <rFont val="Calibri"/>
        <family val="2"/>
        <scheme val="minor"/>
      </rPr>
      <t>This is pursuant to paragraph 46(1)(e) of ITA 1967.</t>
    </r>
  </si>
  <si>
    <t>F4</t>
  </si>
  <si>
    <t>F5</t>
  </si>
  <si>
    <r>
      <t xml:space="preserve">A deduction up to RM7,000 can be claimed on fees expended for any of the following courses of study undertaken in any institution or professional body in Malaysia recognized by the Malaysian Government or approved by the Minister of Finance:-
</t>
    </r>
    <r>
      <rPr>
        <u/>
        <sz val="12"/>
        <rFont val="Calibri (Body)"/>
      </rPr>
      <t>(i) Other than a degree at Masters or Doctorate level</t>
    </r>
    <r>
      <rPr>
        <sz val="12"/>
        <rFont val="Calibri"/>
        <family val="2"/>
        <scheme val="minor"/>
      </rPr>
      <t xml:space="preserve">
Any course of study up to tertiary level undertaken for the purpose of acquiring law, accounting, Islamic finance approved by Bank Negara Malaysia or Securities Commission, technical, vocational, industrial, scientific or technological skills or qualifications; or
</t>
    </r>
    <r>
      <rPr>
        <u/>
        <sz val="12"/>
        <rFont val="Calibri (Body)"/>
      </rPr>
      <t>(ii) Degree at Masters or Doctorate level</t>
    </r>
    <r>
      <rPr>
        <sz val="12"/>
        <rFont val="Calibri"/>
        <family val="2"/>
        <scheme val="minor"/>
      </rPr>
      <t xml:space="preserve">
Any course of study undertaken for the purpose of acquiring any skill or qualification.
</t>
    </r>
    <r>
      <rPr>
        <i/>
        <sz val="12"/>
        <rFont val="Calibri"/>
        <family val="2"/>
        <scheme val="minor"/>
      </rPr>
      <t>Note: Please refer to the list of recognized local institutions or approved professional bodies in Malaysia at the official portal of the Ministry of Education Malaysia at https://www.moe.gov.my.
This is pursuant to paragraph 46(1)(f) of ITA 1967.</t>
    </r>
  </si>
  <si>
    <t>F6</t>
  </si>
  <si>
    <t>Note: Receipt of the treatment and a certification issued by a medical practitioner registered with the Malaysian Medical Council (MMC) must be kept for future reference and inspection, if required.
This is pursuant to paragraph 46(1)(g) of ITA 1967.</t>
  </si>
  <si>
    <t>Medical expenses on serious diseases include the treatment of:
 - Acquired Immune Deficiency Syndrome (AIDS), 
 - Parkinson’s disease, 
 - cancer, 
 - renal failure, 
 - leukemia and 
 - other similar diseases. 
“Other Similar Diseases” in relation to serious diseases include heart attack, pulmonary hypertension, chronic liver disease, fulminant viral hepatitis, head trauma with neurological deficit, tumour in brain or vascular malformation, major burns, major organ transplant and major amputation of limbs.</t>
  </si>
  <si>
    <t>F7</t>
  </si>
  <si>
    <t xml:space="preserve">Complete medical examination refers to thorough examination as defined by the Malaysian Medical Council (MMC). </t>
  </si>
  <si>
    <t>F8</t>
  </si>
  <si>
    <r>
      <t xml:space="preserve">Amount expended on own self, spouse or child is allowable as a deduction up to a maximum of RM500 but the total deduction allowable for F6 to F8 is limited to a maximum of RM6,000.
</t>
    </r>
    <r>
      <rPr>
        <i/>
        <sz val="12"/>
        <rFont val="Calibri"/>
        <family val="2"/>
        <scheme val="minor"/>
      </rPr>
      <t>This is pursuant to paragraph 46(1)(h) of ITA 1967.</t>
    </r>
  </si>
  <si>
    <t>F9</t>
  </si>
  <si>
    <t>F10</t>
  </si>
  <si>
    <t>Sports equipment includes equipment with short lifespan e.g. golf balls and shuttlecocks but (excluding motorized bicycles).</t>
  </si>
  <si>
    <r>
      <t>Expenses for the use / benefit of self, spouse or child in respect of:
(i) Purchase of books journals, magazines, printed newspaper and other similar publications (except banned reading materials);
(ii) Purchase of a personal computer, smartphone or tablet (does not include additional charge for warranty);
(iii) Purchase of sports equipment for any sports activity as defined under the Sports Development Act 1997 and gym memberships [</t>
    </r>
    <r>
      <rPr>
        <i/>
        <sz val="12"/>
        <rFont val="Calibri"/>
        <family val="2"/>
        <scheme val="minor"/>
      </rPr>
      <t>excluding club membership which provides gym facilities</t>
    </r>
    <r>
      <rPr>
        <sz val="12"/>
        <rFont val="Calibri"/>
        <family val="2"/>
        <scheme val="minor"/>
      </rPr>
      <t xml:space="preserve">];
(iv) Payment of monthly bill for internet subscription registered under own name.
</t>
    </r>
    <r>
      <rPr>
        <i/>
        <sz val="12"/>
        <rFont val="Calibri"/>
        <family val="2"/>
        <scheme val="minor"/>
      </rPr>
      <t>This is pursuant to paragraph 46(1)(p) of ITA1967.</t>
    </r>
  </si>
  <si>
    <t>Similar conditions to F9.
Additional deduction for purchase made within the period of 1st June 2020 to 31st December 2020.</t>
  </si>
  <si>
    <t>F11</t>
  </si>
  <si>
    <t>F12</t>
  </si>
  <si>
    <t>F13</t>
  </si>
  <si>
    <t>F14</t>
  </si>
  <si>
    <t>F15</t>
  </si>
  <si>
    <t>F16</t>
  </si>
  <si>
    <t>F17</t>
  </si>
  <si>
    <t>F18</t>
  </si>
  <si>
    <t>F19</t>
  </si>
  <si>
    <t>F20</t>
  </si>
  <si>
    <t>F21</t>
  </si>
  <si>
    <t xml:space="preserve">Accomodation expenses at premises registered  with the Ministry of Tourism, Arts and Culture Malaysia and entrance fees to tourists attractions incurred on or after 1st March 2020.
</t>
  </si>
  <si>
    <t>Breastfeeding equipment which qualifies are:
(i) breast pump kit and ice pack;
(ii) breast milk collection and storage equipment; and
(iii) cooler set or cooler bag.</t>
  </si>
  <si>
    <r>
      <t xml:space="preserve">This deduction is allowed exclusively for </t>
    </r>
    <r>
      <rPr>
        <b/>
        <sz val="12"/>
        <rFont val="Calibri"/>
        <family val="2"/>
        <scheme val="minor"/>
      </rPr>
      <t>women</t>
    </r>
    <r>
      <rPr>
        <sz val="12"/>
        <rFont val="Calibri"/>
        <family val="2"/>
        <scheme val="minor"/>
      </rPr>
      <t xml:space="preserve"> taxpayers, provided that the individual:
(i) is a breastfeeding mother;
(ii) has incurred expenditure for the purchase of breastfeeding
equipment for her own use to breastfeed her own child aged 2 years and below; and
(iii) makes a claim that is evidenced by receipts issued in respect of the purchase.
</t>
    </r>
    <r>
      <rPr>
        <i/>
        <sz val="12"/>
        <rFont val="Calibri"/>
        <family val="2"/>
        <scheme val="minor"/>
      </rPr>
      <t>Notes: 
 - The amount of deduction is limited to RM1,000 although the individual has more than one child.
 - This deduction is only allowed once in every two (2) years of assessment.
 - In the case of a combined assessment, this deduction is only allowed if the assessment is made in the name of the wife.
This is pursuant to paragraph 46(1)(q) of ITA 1967 (commencing from the YA 2017).</t>
    </r>
  </si>
  <si>
    <r>
      <t xml:space="preserve">This deduction is allowed in respect of child care fees for a child aged 6 years and below paid to a:
– child care centre registered with the Department of Social Welfare (DSW) pursuant to the Child Care Centre Act 1984 (Act 308) under the Ministry of Women, Family and Community Development; or
– kindergarten registered with the Ministry of Education Malaysia pursuant to the Education Act 1996 (Act 550).
</t>
    </r>
    <r>
      <rPr>
        <i/>
        <sz val="12"/>
        <rFont val="Calibri"/>
        <family val="2"/>
        <scheme val="minor"/>
      </rPr>
      <t xml:space="preserve">Notes:
 - This deduction is restricted to up to RM1,000 even though the number of children who fulfills the mentioned conditions exceeds one.
 - Where a husband and a wife are assessed separately, the tax deduction under this paragraph can only be claimed either by the husband OR the wife who incurs the expenses.
 - Where a husband and wife are divorced, the tax deduction can be claimed by the former husband and the former wife provided that they both made payment for the fees of the child and that child is not the same child.
 - The claim for this deduction must be evidenced by the:
    &gt; birth document of the child (MyKid or birth certificate); and
    &gt; receipts for the monthly fees issued by the child care centre or kindergarten. 
</t>
    </r>
    <r>
      <rPr>
        <sz val="12"/>
        <rFont val="Calibri"/>
        <family val="2"/>
        <scheme val="minor"/>
      </rPr>
      <t xml:space="preserve">
</t>
    </r>
    <r>
      <rPr>
        <i/>
        <sz val="12"/>
        <rFont val="Calibri"/>
        <family val="2"/>
        <scheme val="minor"/>
      </rPr>
      <t>This is pursuant to paragraph 46(1)(r) of ITA 1967 (commencing from the YA 2017).</t>
    </r>
  </si>
  <si>
    <r>
      <t xml:space="preserve">This relief takes effect for the YAs 2019 and 2020.
Amount deposited in SSPN by an individual for his children’s education is deductible up to a maximum of RM8,000. The allowable deduction is limited to the net amount deposited in that basis year only.
(i.e. Total Deposit in YA2020 - Total Withdrawal in YA2020 = Amount allowed for deduction
</t>
    </r>
    <r>
      <rPr>
        <i/>
        <sz val="12"/>
        <rFont val="Calibri"/>
        <family val="2"/>
        <scheme val="minor"/>
      </rPr>
      <t>This is pursuant to paragraph 46(1)(k) of ITA 1967.</t>
    </r>
  </si>
  <si>
    <r>
      <t xml:space="preserve"> - A deduction for husband of RM4,000 is given to the wife if the husband has no source of income / no total income or the husband has elected for joint assessment in the name of his wife. Only one wife is eligible to claim this deduction although the husband has more than one wife.
</t>
    </r>
    <r>
      <rPr>
        <i/>
        <sz val="12"/>
        <rFont val="Calibri"/>
        <family val="2"/>
        <scheme val="minor"/>
      </rPr>
      <t>This is pursuant to section 45A(1) of ITA 1967.
Note: With effect from YA 2017, the deduction for husband is NOT allowed if the husband (not a husband who is a disabled person) has gross income exceeding RM4,000 derived from sources outside Malaysia.</t>
    </r>
    <r>
      <rPr>
        <sz val="12"/>
        <rFont val="Calibri"/>
        <family val="2"/>
        <scheme val="minor"/>
      </rPr>
      <t xml:space="preserve">
</t>
    </r>
    <r>
      <rPr>
        <i/>
        <sz val="12"/>
        <rFont val="Calibri"/>
        <family val="2"/>
        <scheme val="minor"/>
      </rPr>
      <t xml:space="preserve">This is pursuant to subsection 45A(2) of ITA 1967.
</t>
    </r>
    <r>
      <rPr>
        <sz val="12"/>
        <rFont val="Calibri"/>
        <family val="2"/>
        <scheme val="minor"/>
      </rPr>
      <t xml:space="preserve">
 - A deduction for wife of RM4,000 is given to the husband who has a wife living together with him in the basis year, and the wife has no source of income / no total income or the wife has elected for joint assessment in the name of her husband.
This is pursuant to paragraph 47(1)(a) and subsection 47(5) of ITA 1967.
</t>
    </r>
    <r>
      <rPr>
        <i/>
        <sz val="12"/>
        <rFont val="Calibri"/>
        <family val="2"/>
        <scheme val="minor"/>
      </rPr>
      <t>Note: With effect from YA 2017, the deduction for wife is NOT allowed if the wife (not a wife who is a disabled person) has gross income exceeding RM4,000 derived from sources outside Malaysia.
This is pursuant to subsection 47(6) of ITA 1967.</t>
    </r>
    <r>
      <rPr>
        <sz val="12"/>
        <rFont val="Calibri"/>
        <family val="2"/>
        <scheme val="minor"/>
      </rPr>
      <t xml:space="preserve">
</t>
    </r>
    <r>
      <rPr>
        <i/>
        <sz val="12"/>
        <rFont val="Calibri"/>
        <family val="2"/>
        <scheme val="minor"/>
      </rPr>
      <t xml:space="preserve">
 -</t>
    </r>
    <r>
      <rPr>
        <sz val="12"/>
        <rFont val="Calibri"/>
        <family val="2"/>
        <scheme val="minor"/>
      </rPr>
      <t xml:space="preserve"> Deduction for payment of alimony to a former wife is limited to RM4,000 or the actual amount paid if the amount of alimony paid is less than the allowable deduction.
</t>
    </r>
    <r>
      <rPr>
        <i/>
        <sz val="12"/>
        <rFont val="Calibri"/>
        <family val="2"/>
        <scheme val="minor"/>
      </rPr>
      <t>Note: Voluntary alimony payments under a mutual agreement but without any formal agreement do not qualify for deduction.
This is pursuant to subsection 47(2) and 47(3) of ITA 1967.</t>
    </r>
  </si>
  <si>
    <r>
      <t xml:space="preserve">A further deduction of RM3,500 is given in respect of a disabled husband / wife.
</t>
    </r>
    <r>
      <rPr>
        <i/>
        <sz val="12"/>
        <rFont val="Calibri"/>
        <family val="2"/>
        <scheme val="minor"/>
      </rPr>
      <t xml:space="preserve">
This is pursuant to paragraph 47(1)(b) and section 45A of ITA 1967.</t>
    </r>
  </si>
  <si>
    <t>Husband / wife / payment of alimony to former wife 
(based on amount paid up to RM4,000)</t>
  </si>
  <si>
    <t>SSPN Scheme
(net amount paid up to RM8,000)</t>
  </si>
  <si>
    <t>Child care fees to a registered child care centre / kindergarten for a child aged 6 years and below
(based on amount paid up to RM1,000)</t>
  </si>
  <si>
    <t>Purchase of breastfeeding equipment for own use for a child aged 2 years and below
(based on amount paid up to RM1,000)</t>
  </si>
  <si>
    <t>Lifestyle allowance - PENJANA
(based on amount paid up to RM2,500)</t>
  </si>
  <si>
    <t>Lifestyle allowance
(based on amount paid up to RM2,500)</t>
  </si>
  <si>
    <t>Medical expenses for fertility treatment for self or spouse
(based on amount paid up to RM6,000 collectively (F6-F8))</t>
  </si>
  <si>
    <t>Medical expenses for serious diseases for self, spouse or child
(based on amount paid up to RM6,000 collectively (F6-F8))</t>
  </si>
  <si>
    <t>Education Fees (Self)
(based on amount paid up to RM7,000)</t>
  </si>
  <si>
    <t>Disabled Individual
(outright deduction of RM6,000)</t>
  </si>
  <si>
    <t>Disabled husband / wife
(outright deduction of RM3,500)</t>
  </si>
  <si>
    <t>Basic supporting equipment for disabled self, spouse, child or parent
(based on amount paid up to RM6,000)</t>
  </si>
  <si>
    <r>
      <t xml:space="preserve">(a) Medical treatment, special needs and carer expenses for parents (Medical condition certified by medical practitioner)
(based on amount paid up to RM5,000)
</t>
    </r>
    <r>
      <rPr>
        <b/>
        <sz val="12"/>
        <rFont val="Calibri"/>
        <family val="2"/>
        <scheme val="minor"/>
      </rPr>
      <t>OR</t>
    </r>
    <r>
      <rPr>
        <sz val="12"/>
        <rFont val="Calibri"/>
        <family val="2"/>
        <scheme val="minor"/>
      </rPr>
      <t xml:space="preserve">
</t>
    </r>
  </si>
  <si>
    <t>(b) Parent
      - Restricted to 1,500 for only one mother.
      - Restricted to 1,500 for only one father.
(based on amount paid up to RM3,000)</t>
  </si>
  <si>
    <t>Individual and dependent relatives
(outright deduction of RM9,000)</t>
  </si>
  <si>
    <t>Complete medical examination for self, spouse, child
(based on amount paid up to RM500, and collectivelu up to RM6,000 (F6-F8))</t>
  </si>
  <si>
    <t>A deduction of RM2,000 per child is allowed if the child is unmarried and who at any time in the basis year is below the age 18 years.
This is pursuant to paragraph 48(1)(a) and 48(2)(a) of ITA 1967.</t>
  </si>
  <si>
    <t>A deduction of RM8,000 is allowed if the child is unmarried, 18 years of age and above, and satisfies the following conditions:
(i) receiving full-time instruction (excluding matriculation course / pre degree / A-Level) at a university, college or other similar educational establishment in Malaysia; or
(ii) serving under articles or indentures with a view to qualify in a trade or profession in Malaysia; or
(iii) (receiving full-time instruction outside Malaysia in respect of a degree (including a degree at Master or Doctorate level) or the equivalent of a degree.
This is pursuant to paragraph 48(3)(a) of ITA 1967.</t>
  </si>
  <si>
    <t xml:space="preserve">A deduction of RM2,000 per child is allowed if the child is unmarried, 18 years of age and above, and receiving full-time instruction.
This is pursuant to paragraph 48(1)(b) &amp; (c) and 48(2)(a) of ITA 1967.
OR
</t>
  </si>
  <si>
    <t xml:space="preserve">(b) Each unmarried child of 18 years and above who is receiving full-time education ("A-Level", certificate, matriculation or preparatory courses)
</t>
  </si>
  <si>
    <r>
      <t xml:space="preserve">An additional relief of RM8,000 is allowed if the disabled child is unmarried, 18 years of age and above, and satisfies the following conditions:
(i) receiving full-time instruction (excluding matriculation course / pre degree / A-Level) at a university, college or other similar educational establishment in Malaysia; or
(ii) serving under articles or indentures with a view to qualify in a trade or profession in Malaysia; or
(iii) receiving full-time instruction outside Malaysia in respect of a degree (including a degree at Master or Doctorate level) or the equivalent of a degree.
</t>
    </r>
    <r>
      <rPr>
        <i/>
        <sz val="12"/>
        <rFont val="Calibri"/>
        <family val="2"/>
        <scheme val="minor"/>
      </rPr>
      <t>This is pursuant to paragraph 48(1)(d), 48(3)(a) and 48(2)(b) of ITA 1967.</t>
    </r>
  </si>
  <si>
    <t xml:space="preserve">Relief allowed for a disabled child who is unmarried is RM6,000.
</t>
  </si>
  <si>
    <t xml:space="preserve">(a) Each unmarried child and under the age of 18 years old
</t>
  </si>
  <si>
    <r>
      <t xml:space="preserve">(i) Pensionable public servant category
     - Life insurance premium (Restricted to RM7,000)
(ii) OTHER than pensionable public servant category
     - Life insurance premium (Restricted to RM3,000)
     - Contribution to EPF / approved scheme (Restricted to RM4,000)
</t>
    </r>
    <r>
      <rPr>
        <i/>
        <sz val="12"/>
        <rFont val="Calibri"/>
        <family val="2"/>
        <scheme val="minor"/>
      </rPr>
      <t>Note: Deduction is NOT allowed on premiums paid for life insurance policy contracted on the life of the child.</t>
    </r>
    <r>
      <rPr>
        <sz val="12"/>
        <rFont val="Calibri"/>
        <family val="2"/>
        <scheme val="minor"/>
      </rPr>
      <t xml:space="preserve">
</t>
    </r>
  </si>
  <si>
    <t xml:space="preserve">Life insurance and EPF INCLUDING not through salary deduction
(based on amount paid up to RM7,000)
</t>
  </si>
  <si>
    <t xml:space="preserve">Deferred Annuity and PRS
(based on amount paid up to RM3,000)
</t>
  </si>
  <si>
    <t>This deduction is effective from YA2012 to YA2021.</t>
  </si>
  <si>
    <t>A relief not exceeding RM250 is allowed in respect of contribution to the Social Security Organization (SOCSO) made or suffered by the individual in basis year.</t>
  </si>
  <si>
    <t xml:space="preserve">SOCSO contribution
(based on amount paid up to RM250)
</t>
  </si>
  <si>
    <t>Domestic travel expenses - PENJANA
(based on amount paid up to RM1,000)</t>
  </si>
  <si>
    <t>Education and medical insurance
(based on amount paid up to RM3,000)</t>
  </si>
  <si>
    <t xml:space="preserve">A deduction not exceeding RM3,000 is available on insurance premiums in respect of education or medical benefits for an individual, husband, wife, or child.
</t>
  </si>
  <si>
    <t>Tax payable / (Tax refund)</t>
  </si>
  <si>
    <t>Tax paid to date / Tax paid vide Monthly Tax Deductions ("MTD")</t>
  </si>
  <si>
    <t>Next 1,000,000</t>
  </si>
  <si>
    <t>On the First 1,000,000</t>
  </si>
  <si>
    <t>Other rebates</t>
  </si>
  <si>
    <t>Net Chargeable Income</t>
  </si>
  <si>
    <t xml:space="preserve"> - Self 
</t>
  </si>
  <si>
    <t xml:space="preserve"> - Departure levy for umrah travel / religious travel for other religions</t>
  </si>
  <si>
    <t xml:space="preserve"> - Zakat and fitrah</t>
  </si>
  <si>
    <r>
      <t xml:space="preserve">This tax rebate is granted to any individual who leaves Malaysia by air for the purpose of performing umrah or other religious pilgrimage but NOT for the purpose of performing hajj.
The rebate granted is equivalent to the </t>
    </r>
    <r>
      <rPr>
        <b/>
        <sz val="12"/>
        <rFont val="Calibri"/>
        <family val="2"/>
        <scheme val="minor"/>
      </rPr>
      <t>amount of departure levy paid</t>
    </r>
    <r>
      <rPr>
        <sz val="12"/>
        <rFont val="Calibri"/>
        <family val="2"/>
        <scheme val="minor"/>
      </rPr>
      <t xml:space="preserve"> but the claim is </t>
    </r>
    <r>
      <rPr>
        <b/>
        <sz val="12"/>
        <rFont val="Calibri"/>
        <family val="2"/>
        <scheme val="minor"/>
      </rPr>
      <t>limited to two (2) trips in a lifetime</t>
    </r>
    <r>
      <rPr>
        <sz val="12"/>
        <rFont val="Calibri"/>
        <family val="2"/>
        <scheme val="minor"/>
      </rPr>
      <t xml:space="preserve">.
</t>
    </r>
  </si>
  <si>
    <r>
      <t xml:space="preserve">Only applicable if chargeable income does not exceed RM35,000.
</t>
    </r>
    <r>
      <rPr>
        <i/>
        <sz val="12"/>
        <rFont val="Calibri"/>
        <family val="2"/>
        <scheme val="minor"/>
      </rPr>
      <t>This is pursuant to paragraph 6A(2)(a) of ITA 1967.</t>
    </r>
    <r>
      <rPr>
        <sz val="12"/>
        <rFont val="Calibri"/>
        <family val="2"/>
        <scheme val="minor"/>
      </rPr>
      <t xml:space="preserve">
</t>
    </r>
  </si>
  <si>
    <r>
      <t xml:space="preserve">Payment of obligatory zakat and fitrah in the basis year.
</t>
    </r>
    <r>
      <rPr>
        <i/>
        <sz val="12"/>
        <rFont val="Calibri"/>
        <family val="2"/>
        <scheme val="minor"/>
      </rPr>
      <t>This is pursuant to subsection 6A(3) of ITA 1967.</t>
    </r>
    <r>
      <rPr>
        <sz val="1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</si>
</sst>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4" x14ac:knownFonts="1">
    <font>
      <sz val="12"/>
      <color theme="1"/>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2"/>
      <name val="Calibri (Body)"/>
    </font>
    <font>
      <b/>
      <sz val="12"/>
      <name val="Calibri"/>
      <family val="2"/>
      <scheme val="minor"/>
    </font>
    <font>
      <sz val="12"/>
      <name val="Calibri"/>
      <family val="2"/>
      <scheme val="minor"/>
    </font>
    <font>
      <i/>
      <sz val="12"/>
      <name val="Calibri"/>
      <family val="2"/>
      <scheme val="minor"/>
    </font>
    <font>
      <u/>
      <sz val="12"/>
      <name val="Calibri"/>
      <family val="2"/>
      <scheme val="minor"/>
    </font>
    <font>
      <u/>
      <sz val="12"/>
      <name val="Calibri (Body)"/>
    </font>
    <font>
      <b/>
      <u/>
      <sz val="12"/>
      <name val="Calibri (Body)"/>
    </font>
    <font>
      <b/>
      <sz val="20"/>
      <name val="Calibri"/>
      <family val="2"/>
      <scheme val="minor"/>
    </font>
    <font>
      <i/>
      <sz val="12"/>
      <name val="Calibri (Body)"/>
    </font>
    <font>
      <b/>
      <u/>
      <sz val="15"/>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s>
  <borders count="11">
    <border>
      <left/>
      <right/>
      <top/>
      <bottom/>
      <diagonal/>
    </border>
    <border>
      <left/>
      <right/>
      <top style="thin">
        <color indexed="64"/>
      </top>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0">
    <xf numFmtId="0" fontId="0" fillId="0" borderId="0" xfId="0"/>
    <xf numFmtId="0" fontId="2" fillId="2" borderId="0" xfId="0" applyFont="1" applyFill="1" applyAlignment="1">
      <alignment horizontal="center"/>
    </xf>
    <xf numFmtId="0" fontId="0" fillId="0" borderId="0" xfId="0" applyFont="1"/>
    <xf numFmtId="0" fontId="3" fillId="0" borderId="0" xfId="0" applyFont="1"/>
    <xf numFmtId="0" fontId="0" fillId="0" borderId="0" xfId="0" applyFont="1" applyAlignment="1">
      <alignment horizontal="center"/>
    </xf>
    <xf numFmtId="0" fontId="0" fillId="0" borderId="0" xfId="0" applyFont="1" applyAlignment="1">
      <alignment horizontal="right"/>
    </xf>
    <xf numFmtId="164" fontId="3" fillId="0" borderId="0" xfId="1" applyNumberFormat="1" applyFont="1" applyAlignment="1">
      <alignment horizontal="right"/>
    </xf>
    <xf numFmtId="164" fontId="3" fillId="0" borderId="0" xfId="1" applyNumberFormat="1" applyFont="1" applyAlignment="1">
      <alignment horizontal="center"/>
    </xf>
    <xf numFmtId="164" fontId="0" fillId="0" borderId="0" xfId="1" applyNumberFormat="1" applyFont="1" applyAlignment="1">
      <alignment horizontal="center"/>
    </xf>
    <xf numFmtId="165" fontId="3" fillId="0" borderId="0" xfId="2" applyNumberFormat="1" applyFont="1" applyAlignment="1">
      <alignment horizontal="center"/>
    </xf>
    <xf numFmtId="165" fontId="0" fillId="0" borderId="0" xfId="2" applyNumberFormat="1" applyFont="1" applyAlignment="1">
      <alignment horizontal="center"/>
    </xf>
    <xf numFmtId="0" fontId="6" fillId="4" borderId="0" xfId="0" applyFont="1" applyFill="1" applyAlignment="1">
      <alignment vertical="top"/>
    </xf>
    <xf numFmtId="0" fontId="6" fillId="4" borderId="0" xfId="0" applyFont="1" applyFill="1" applyAlignment="1">
      <alignment horizontal="center" vertical="top"/>
    </xf>
    <xf numFmtId="43" fontId="6" fillId="4" borderId="0" xfId="1" applyFont="1" applyFill="1" applyAlignment="1">
      <alignment vertical="top"/>
    </xf>
    <xf numFmtId="0" fontId="5" fillId="4" borderId="2" xfId="0" applyFont="1" applyFill="1" applyBorder="1" applyAlignment="1">
      <alignment horizontal="center" vertical="top"/>
    </xf>
    <xf numFmtId="43" fontId="5" fillId="4" borderId="2" xfId="1" applyFont="1" applyFill="1" applyBorder="1" applyAlignment="1">
      <alignment horizontal="center" vertical="top"/>
    </xf>
    <xf numFmtId="43" fontId="6" fillId="4" borderId="0" xfId="1" applyFont="1" applyFill="1" applyAlignment="1">
      <alignment horizontal="center" vertical="top"/>
    </xf>
    <xf numFmtId="0" fontId="6" fillId="4" borderId="0" xfId="0" applyFont="1" applyFill="1" applyAlignment="1">
      <alignment vertical="top" wrapText="1"/>
    </xf>
    <xf numFmtId="0" fontId="5" fillId="4" borderId="0" xfId="0" applyFont="1" applyFill="1" applyAlignment="1">
      <alignment vertical="top"/>
    </xf>
    <xf numFmtId="43" fontId="5" fillId="4" borderId="0" xfId="1" applyFont="1" applyFill="1" applyAlignment="1">
      <alignment vertical="top"/>
    </xf>
    <xf numFmtId="0" fontId="6" fillId="5" borderId="0" xfId="0" applyFont="1" applyFill="1" applyAlignment="1">
      <alignment horizontal="center" vertical="top"/>
    </xf>
    <xf numFmtId="43" fontId="6" fillId="5" borderId="0" xfId="1" applyFont="1" applyFill="1" applyAlignment="1">
      <alignment vertical="top"/>
    </xf>
    <xf numFmtId="0" fontId="6" fillId="5" borderId="0" xfId="0" applyFont="1" applyFill="1" applyAlignment="1">
      <alignment vertical="top"/>
    </xf>
    <xf numFmtId="43" fontId="6" fillId="6" borderId="0" xfId="1" applyFont="1" applyFill="1" applyAlignment="1">
      <alignment vertical="top"/>
    </xf>
    <xf numFmtId="43" fontId="5" fillId="6" borderId="2" xfId="1" applyFont="1" applyFill="1" applyBorder="1" applyAlignment="1">
      <alignment horizontal="center" vertical="top"/>
    </xf>
    <xf numFmtId="43" fontId="6" fillId="6" borderId="0" xfId="1" applyFont="1" applyFill="1" applyAlignment="1">
      <alignment horizontal="center" vertical="top"/>
    </xf>
    <xf numFmtId="43" fontId="6" fillId="6" borderId="1" xfId="1" applyFont="1" applyFill="1" applyBorder="1" applyAlignment="1">
      <alignment vertical="top"/>
    </xf>
    <xf numFmtId="0" fontId="6" fillId="4" borderId="0" xfId="0" applyFont="1" applyFill="1" applyBorder="1" applyAlignment="1">
      <alignment vertical="top" wrapText="1"/>
    </xf>
    <xf numFmtId="0" fontId="6" fillId="4" borderId="3" xfId="0" applyFont="1" applyFill="1" applyBorder="1" applyAlignment="1">
      <alignment vertical="top" wrapText="1"/>
    </xf>
    <xf numFmtId="0" fontId="7" fillId="4" borderId="3" xfId="0" applyFont="1" applyFill="1" applyBorder="1" applyAlignment="1">
      <alignment vertical="top" wrapText="1"/>
    </xf>
    <xf numFmtId="43" fontId="6" fillId="4" borderId="3" xfId="1" applyFont="1" applyFill="1" applyBorder="1" applyAlignment="1">
      <alignment vertical="top"/>
    </xf>
    <xf numFmtId="43" fontId="6" fillId="6" borderId="3" xfId="1" applyFont="1" applyFill="1" applyBorder="1" applyAlignment="1">
      <alignment vertical="top"/>
    </xf>
    <xf numFmtId="0" fontId="6" fillId="4" borderId="3" xfId="0" applyFont="1" applyFill="1" applyBorder="1" applyAlignment="1">
      <alignment horizontal="center" vertical="top" wrapText="1"/>
    </xf>
    <xf numFmtId="0" fontId="6" fillId="4" borderId="5" xfId="0" applyFont="1" applyFill="1" applyBorder="1" applyAlignment="1">
      <alignment vertical="top" wrapText="1"/>
    </xf>
    <xf numFmtId="0" fontId="6" fillId="5" borderId="7" xfId="0" applyFont="1" applyFill="1" applyBorder="1" applyAlignment="1">
      <alignment horizontal="center" vertical="top"/>
    </xf>
    <xf numFmtId="0" fontId="6" fillId="4" borderId="10" xfId="0" applyFont="1" applyFill="1" applyBorder="1" applyAlignment="1">
      <alignment vertical="top" wrapText="1"/>
    </xf>
    <xf numFmtId="0" fontId="6" fillId="4" borderId="3" xfId="0" applyFont="1" applyFill="1" applyBorder="1" applyAlignment="1">
      <alignment horizontal="center" vertical="top"/>
    </xf>
    <xf numFmtId="0" fontId="6" fillId="4" borderId="3" xfId="0" applyFont="1" applyFill="1" applyBorder="1" applyAlignment="1">
      <alignment vertical="top"/>
    </xf>
    <xf numFmtId="43" fontId="6" fillId="4" borderId="3" xfId="1" applyFont="1" applyFill="1" applyBorder="1" applyAlignment="1">
      <alignment horizontal="center" vertical="top"/>
    </xf>
    <xf numFmtId="0" fontId="5" fillId="5" borderId="0" xfId="1" applyNumberFormat="1" applyFont="1" applyFill="1" applyAlignment="1">
      <alignment horizontal="center" vertical="top"/>
    </xf>
    <xf numFmtId="0" fontId="7" fillId="5" borderId="0" xfId="0" applyFont="1" applyFill="1" applyAlignment="1">
      <alignment vertical="top"/>
    </xf>
    <xf numFmtId="0" fontId="6" fillId="4" borderId="3" xfId="0" applyFont="1" applyFill="1" applyBorder="1" applyAlignment="1">
      <alignment horizontal="left" vertical="top" wrapText="1"/>
    </xf>
    <xf numFmtId="0" fontId="13" fillId="5" borderId="0" xfId="0" applyFont="1" applyFill="1" applyAlignment="1">
      <alignment vertical="top"/>
    </xf>
    <xf numFmtId="3" fontId="0" fillId="0" borderId="0" xfId="0" applyNumberFormat="1" applyFont="1"/>
    <xf numFmtId="43" fontId="6" fillId="5" borderId="8" xfId="1" applyFont="1" applyFill="1" applyBorder="1" applyAlignment="1">
      <alignment vertical="top"/>
    </xf>
    <xf numFmtId="43" fontId="5" fillId="5" borderId="9" xfId="1" applyFont="1" applyFill="1" applyBorder="1" applyAlignment="1">
      <alignment vertical="top"/>
    </xf>
    <xf numFmtId="0" fontId="5" fillId="5" borderId="0" xfId="0" applyFont="1" applyFill="1" applyAlignment="1">
      <alignment vertical="top"/>
    </xf>
    <xf numFmtId="43" fontId="5" fillId="5" borderId="0" xfId="1" applyFont="1" applyFill="1" applyAlignment="1">
      <alignment vertical="top"/>
    </xf>
    <xf numFmtId="43" fontId="5" fillId="5" borderId="1" xfId="1" applyFont="1" applyFill="1" applyBorder="1" applyAlignment="1">
      <alignment vertical="top"/>
    </xf>
    <xf numFmtId="165" fontId="6" fillId="5" borderId="0" xfId="2" applyNumberFormat="1" applyFont="1" applyFill="1" applyAlignment="1">
      <alignment vertical="top"/>
    </xf>
    <xf numFmtId="0" fontId="5" fillId="5" borderId="7" xfId="0" applyFont="1" applyFill="1" applyBorder="1" applyAlignment="1">
      <alignment vertical="top"/>
    </xf>
    <xf numFmtId="0" fontId="6" fillId="0" borderId="3" xfId="0" applyFont="1" applyFill="1" applyBorder="1" applyAlignment="1">
      <alignment vertical="top" wrapText="1"/>
    </xf>
    <xf numFmtId="43" fontId="6" fillId="0" borderId="3" xfId="1" applyFont="1" applyFill="1" applyBorder="1" applyAlignment="1">
      <alignment vertical="top"/>
    </xf>
    <xf numFmtId="0" fontId="8" fillId="5" borderId="0" xfId="0" applyFont="1" applyFill="1" applyAlignment="1">
      <alignment vertical="top"/>
    </xf>
    <xf numFmtId="164" fontId="0" fillId="0" borderId="0" xfId="1" applyNumberFormat="1" applyFont="1" applyAlignment="1">
      <alignment horizontal="right"/>
    </xf>
    <xf numFmtId="0" fontId="6" fillId="5" borderId="0" xfId="0" applyFont="1" applyFill="1" applyBorder="1" applyAlignment="1">
      <alignment vertical="top" wrapText="1"/>
    </xf>
    <xf numFmtId="43" fontId="6" fillId="5" borderId="0" xfId="1" applyFont="1" applyFill="1" applyBorder="1" applyAlignment="1">
      <alignment vertical="top"/>
    </xf>
    <xf numFmtId="0" fontId="6" fillId="4" borderId="3" xfId="0" applyFont="1" applyFill="1" applyBorder="1" applyAlignment="1">
      <alignment horizontal="center" vertical="top"/>
    </xf>
    <xf numFmtId="43" fontId="6" fillId="4" borderId="3" xfId="1" applyFont="1" applyFill="1" applyBorder="1" applyAlignment="1">
      <alignment horizontal="center" vertical="top"/>
    </xf>
    <xf numFmtId="43" fontId="6" fillId="6" borderId="4" xfId="1" applyFont="1" applyFill="1" applyBorder="1" applyAlignment="1">
      <alignment horizontal="center" vertical="top"/>
    </xf>
    <xf numFmtId="43" fontId="6" fillId="6" borderId="6" xfId="1" applyFont="1" applyFill="1" applyBorder="1" applyAlignment="1">
      <alignment horizontal="center" vertical="top"/>
    </xf>
    <xf numFmtId="43" fontId="6" fillId="6" borderId="5" xfId="1" applyFont="1" applyFill="1" applyBorder="1" applyAlignment="1">
      <alignment horizontal="center" vertical="top"/>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4" xfId="0" applyFont="1" applyFill="1" applyBorder="1" applyAlignment="1">
      <alignment horizontal="center" vertical="top"/>
    </xf>
    <xf numFmtId="0" fontId="6" fillId="4" borderId="6" xfId="0" applyFont="1" applyFill="1" applyBorder="1" applyAlignment="1">
      <alignment horizontal="center" vertical="top"/>
    </xf>
    <xf numFmtId="0" fontId="6" fillId="4" borderId="5" xfId="0" applyFont="1" applyFill="1" applyBorder="1" applyAlignment="1">
      <alignment horizontal="center" vertical="top"/>
    </xf>
    <xf numFmtId="43" fontId="6" fillId="4" borderId="4" xfId="1" applyFont="1" applyFill="1" applyBorder="1" applyAlignment="1">
      <alignment horizontal="center" vertical="top"/>
    </xf>
    <xf numFmtId="43" fontId="6" fillId="4" borderId="6" xfId="1" applyFont="1" applyFill="1" applyBorder="1" applyAlignment="1">
      <alignment horizontal="center" vertical="top"/>
    </xf>
    <xf numFmtId="43" fontId="6" fillId="4" borderId="5" xfId="1" applyFont="1" applyFill="1" applyBorder="1" applyAlignment="1">
      <alignment horizontal="center" vertical="top"/>
    </xf>
    <xf numFmtId="0" fontId="11" fillId="3" borderId="0" xfId="0" applyFont="1" applyFill="1" applyAlignment="1">
      <alignment horizontal="center" vertical="top"/>
    </xf>
    <xf numFmtId="43" fontId="6" fillId="6" borderId="3" xfId="1" applyFont="1" applyFill="1" applyBorder="1" applyAlignment="1">
      <alignment horizontal="center" vertical="top"/>
    </xf>
    <xf numFmtId="0" fontId="6" fillId="4" borderId="5" xfId="0" applyFont="1" applyFill="1" applyBorder="1" applyAlignment="1">
      <alignment horizontal="left" vertical="top"/>
    </xf>
    <xf numFmtId="0" fontId="6" fillId="4" borderId="3" xfId="0" applyFont="1" applyFill="1" applyBorder="1" applyAlignment="1">
      <alignment horizontal="left" vertical="top"/>
    </xf>
    <xf numFmtId="43" fontId="6" fillId="4" borderId="5" xfId="1" applyFont="1" applyFill="1" applyBorder="1" applyAlignment="1">
      <alignment horizontal="left" vertical="top"/>
    </xf>
    <xf numFmtId="43" fontId="6" fillId="4" borderId="3" xfId="1" applyFont="1" applyFill="1" applyBorder="1" applyAlignment="1">
      <alignment horizontal="left" vertical="top"/>
    </xf>
    <xf numFmtId="0" fontId="6" fillId="4" borderId="6" xfId="0" applyFont="1" applyFill="1" applyBorder="1" applyAlignment="1">
      <alignment horizontal="left" vertical="top" wrapText="1"/>
    </xf>
    <xf numFmtId="0" fontId="13" fillId="5" borderId="8" xfId="0" applyFont="1" applyFill="1" applyBorder="1" applyAlignment="1">
      <alignment horizontal="left" vertical="top"/>
    </xf>
    <xf numFmtId="0" fontId="13" fillId="5" borderId="9" xfId="0" applyFont="1" applyFill="1" applyBorder="1" applyAlignment="1">
      <alignment horizontal="left" vertical="top"/>
    </xf>
    <xf numFmtId="0" fontId="2" fillId="2" borderId="0" xfId="0" applyFont="1" applyFill="1" applyAlignment="1">
      <alignment horizontal="center"/>
    </xf>
  </cellXfs>
  <cellStyles count="3">
    <cellStyle name="Comma" xfId="1" builtinId="3"/>
    <cellStyle name="Normal" xfId="0" builtinId="0"/>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EB2BB-7336-054C-B876-A2A8ADE1DE26}">
  <dimension ref="B1:G68"/>
  <sheetViews>
    <sheetView tabSelected="1" workbookViewId="0">
      <selection activeCell="E7" sqref="E7:E8"/>
    </sheetView>
  </sheetViews>
  <sheetFormatPr baseColWidth="10" defaultRowHeight="16" x14ac:dyDescent="0.2"/>
  <cols>
    <col min="1" max="1" width="4.83203125" style="11" customWidth="1"/>
    <col min="2" max="2" width="4.83203125" style="12" customWidth="1"/>
    <col min="3" max="3" width="40.83203125" style="11" customWidth="1"/>
    <col min="4" max="4" width="10.83203125" style="13"/>
    <col min="5" max="5" width="11.1640625" style="23" bestFit="1" customWidth="1"/>
    <col min="6" max="7" width="80.83203125" style="11" customWidth="1"/>
    <col min="8" max="16384" width="10.83203125" style="11"/>
  </cols>
  <sheetData>
    <row r="1" spans="2:7" ht="26" x14ac:dyDescent="0.2">
      <c r="B1" s="70" t="s">
        <v>45</v>
      </c>
      <c r="C1" s="70"/>
      <c r="D1" s="70"/>
      <c r="E1" s="70"/>
      <c r="F1" s="70"/>
      <c r="G1" s="70"/>
    </row>
    <row r="3" spans="2:7" x14ac:dyDescent="0.2">
      <c r="B3" s="14" t="s">
        <v>35</v>
      </c>
      <c r="C3" s="14" t="s">
        <v>32</v>
      </c>
      <c r="D3" s="15" t="s">
        <v>0</v>
      </c>
      <c r="E3" s="24" t="s">
        <v>33</v>
      </c>
      <c r="F3" s="14" t="s">
        <v>36</v>
      </c>
      <c r="G3" s="14" t="s">
        <v>38</v>
      </c>
    </row>
    <row r="4" spans="2:7" x14ac:dyDescent="0.2">
      <c r="D4" s="16" t="s">
        <v>34</v>
      </c>
      <c r="E4" s="25" t="s">
        <v>34</v>
      </c>
    </row>
    <row r="5" spans="2:7" ht="17" thickBot="1" x14ac:dyDescent="0.25"/>
    <row r="6" spans="2:7" ht="21" thickBot="1" x14ac:dyDescent="0.25">
      <c r="B6" s="34"/>
      <c r="C6" s="77" t="s">
        <v>3</v>
      </c>
      <c r="D6" s="77"/>
      <c r="E6" s="77"/>
      <c r="F6" s="77"/>
      <c r="G6" s="78"/>
    </row>
    <row r="7" spans="2:7" ht="409.6" x14ac:dyDescent="0.2">
      <c r="B7" s="66" t="s">
        <v>37</v>
      </c>
      <c r="C7" s="72" t="s">
        <v>31</v>
      </c>
      <c r="D7" s="74"/>
      <c r="E7" s="61">
        <v>36000</v>
      </c>
      <c r="F7" s="76" t="s">
        <v>41</v>
      </c>
      <c r="G7" s="35" t="s">
        <v>72</v>
      </c>
    </row>
    <row r="8" spans="2:7" ht="356" x14ac:dyDescent="0.2">
      <c r="B8" s="57"/>
      <c r="C8" s="73"/>
      <c r="D8" s="75"/>
      <c r="E8" s="71"/>
      <c r="F8" s="63"/>
      <c r="G8" s="33" t="s">
        <v>73</v>
      </c>
    </row>
    <row r="9" spans="2:7" ht="221" x14ac:dyDescent="0.2">
      <c r="B9" s="57"/>
      <c r="C9" s="29" t="s">
        <v>39</v>
      </c>
      <c r="D9" s="30"/>
      <c r="E9" s="31"/>
      <c r="F9" s="28" t="s">
        <v>42</v>
      </c>
      <c r="G9" s="28"/>
    </row>
    <row r="10" spans="2:7" ht="51" x14ac:dyDescent="0.2">
      <c r="B10" s="36" t="s">
        <v>46</v>
      </c>
      <c r="C10" s="37" t="s">
        <v>47</v>
      </c>
      <c r="D10" s="30"/>
      <c r="E10" s="31"/>
      <c r="F10" s="28" t="s">
        <v>66</v>
      </c>
      <c r="G10" s="37"/>
    </row>
    <row r="11" spans="2:7" ht="187" x14ac:dyDescent="0.2">
      <c r="B11" s="64" t="s">
        <v>49</v>
      </c>
      <c r="C11" s="37" t="s">
        <v>48</v>
      </c>
      <c r="D11" s="67"/>
      <c r="E11" s="59"/>
      <c r="F11" s="28" t="s">
        <v>52</v>
      </c>
      <c r="G11" s="37"/>
    </row>
    <row r="12" spans="2:7" ht="51" x14ac:dyDescent="0.2">
      <c r="B12" s="65"/>
      <c r="C12" s="37" t="s">
        <v>50</v>
      </c>
      <c r="D12" s="68"/>
      <c r="E12" s="60"/>
      <c r="F12" s="28" t="s">
        <v>67</v>
      </c>
      <c r="G12" s="37"/>
    </row>
    <row r="13" spans="2:7" ht="85" x14ac:dyDescent="0.2">
      <c r="B13" s="65"/>
      <c r="C13" s="37" t="s">
        <v>51</v>
      </c>
      <c r="D13" s="68"/>
      <c r="E13" s="60"/>
      <c r="F13" s="28" t="s">
        <v>53</v>
      </c>
      <c r="G13" s="37"/>
    </row>
    <row r="14" spans="2:7" ht="85" x14ac:dyDescent="0.2">
      <c r="B14" s="65"/>
      <c r="C14" s="37" t="s">
        <v>54</v>
      </c>
      <c r="D14" s="68"/>
      <c r="E14" s="60"/>
      <c r="F14" s="28" t="s">
        <v>58</v>
      </c>
      <c r="G14" s="37"/>
    </row>
    <row r="15" spans="2:7" ht="68" x14ac:dyDescent="0.2">
      <c r="B15" s="65"/>
      <c r="C15" s="37" t="s">
        <v>55</v>
      </c>
      <c r="D15" s="68"/>
      <c r="E15" s="60"/>
      <c r="F15" s="28" t="s">
        <v>70</v>
      </c>
      <c r="G15" s="37"/>
    </row>
    <row r="16" spans="2:7" ht="34" x14ac:dyDescent="0.2">
      <c r="B16" s="65"/>
      <c r="C16" s="37" t="s">
        <v>56</v>
      </c>
      <c r="D16" s="68"/>
      <c r="E16" s="60"/>
      <c r="F16" s="28" t="s">
        <v>68</v>
      </c>
      <c r="G16" s="37"/>
    </row>
    <row r="17" spans="2:7" ht="51" x14ac:dyDescent="0.2">
      <c r="B17" s="66"/>
      <c r="C17" s="37" t="s">
        <v>57</v>
      </c>
      <c r="D17" s="69"/>
      <c r="E17" s="61"/>
      <c r="F17" s="28" t="s">
        <v>69</v>
      </c>
      <c r="G17" s="37"/>
    </row>
    <row r="18" spans="2:7" ht="85" x14ac:dyDescent="0.2">
      <c r="B18" s="36" t="s">
        <v>59</v>
      </c>
      <c r="C18" s="37" t="s">
        <v>60</v>
      </c>
      <c r="D18" s="30"/>
      <c r="E18" s="31"/>
      <c r="F18" s="28" t="s">
        <v>61</v>
      </c>
      <c r="G18" s="37"/>
    </row>
    <row r="20" spans="2:7" x14ac:dyDescent="0.2">
      <c r="C20" s="18" t="s">
        <v>30</v>
      </c>
      <c r="E20" s="26">
        <f>SUM(E6:E19)</f>
        <v>36000</v>
      </c>
    </row>
    <row r="22" spans="2:7" ht="20" x14ac:dyDescent="0.2">
      <c r="B22" s="20"/>
      <c r="C22" s="42" t="s">
        <v>62</v>
      </c>
      <c r="D22" s="39"/>
      <c r="E22" s="21"/>
      <c r="F22" s="40"/>
      <c r="G22" s="22"/>
    </row>
    <row r="23" spans="2:7" ht="68" x14ac:dyDescent="0.2">
      <c r="B23" s="36" t="s">
        <v>63</v>
      </c>
      <c r="C23" s="28" t="s">
        <v>124</v>
      </c>
      <c r="D23" s="38">
        <v>9000</v>
      </c>
      <c r="E23" s="31">
        <v>9000</v>
      </c>
      <c r="F23" s="28" t="s">
        <v>43</v>
      </c>
      <c r="G23" s="37"/>
    </row>
    <row r="24" spans="2:7" ht="306" x14ac:dyDescent="0.2">
      <c r="B24" s="57" t="s">
        <v>64</v>
      </c>
      <c r="C24" s="28" t="s">
        <v>122</v>
      </c>
      <c r="D24" s="30">
        <v>5000</v>
      </c>
      <c r="E24" s="31"/>
      <c r="F24" s="28" t="s">
        <v>44</v>
      </c>
      <c r="G24" s="28" t="s">
        <v>40</v>
      </c>
    </row>
    <row r="25" spans="2:7" ht="323" x14ac:dyDescent="0.2">
      <c r="B25" s="57"/>
      <c r="C25" s="28" t="s">
        <v>123</v>
      </c>
      <c r="D25" s="30">
        <v>3000</v>
      </c>
      <c r="E25" s="31"/>
      <c r="F25" s="41" t="s">
        <v>65</v>
      </c>
      <c r="G25" s="37"/>
    </row>
    <row r="26" spans="2:7" ht="204" x14ac:dyDescent="0.2">
      <c r="B26" s="36" t="s">
        <v>71</v>
      </c>
      <c r="C26" s="28" t="s">
        <v>121</v>
      </c>
      <c r="D26" s="30">
        <v>6000</v>
      </c>
      <c r="E26" s="31"/>
      <c r="F26" s="28" t="s">
        <v>75</v>
      </c>
      <c r="G26" s="28" t="s">
        <v>74</v>
      </c>
    </row>
    <row r="27" spans="2:7" ht="68" x14ac:dyDescent="0.2">
      <c r="B27" s="36" t="s">
        <v>77</v>
      </c>
      <c r="C27" s="28" t="s">
        <v>119</v>
      </c>
      <c r="D27" s="30">
        <v>6000</v>
      </c>
      <c r="E27" s="31"/>
      <c r="F27" s="28" t="s">
        <v>76</v>
      </c>
      <c r="G27" s="37"/>
    </row>
    <row r="28" spans="2:7" ht="258" customHeight="1" x14ac:dyDescent="0.2">
      <c r="B28" s="36" t="s">
        <v>78</v>
      </c>
      <c r="C28" s="28" t="s">
        <v>118</v>
      </c>
      <c r="D28" s="30">
        <v>7000</v>
      </c>
      <c r="E28" s="31"/>
      <c r="F28" s="28" t="s">
        <v>79</v>
      </c>
      <c r="G28" s="37"/>
    </row>
    <row r="29" spans="2:7" ht="204" x14ac:dyDescent="0.2">
      <c r="B29" s="32" t="s">
        <v>80</v>
      </c>
      <c r="C29" s="28" t="s">
        <v>117</v>
      </c>
      <c r="D29" s="58">
        <v>6000</v>
      </c>
      <c r="E29" s="59"/>
      <c r="F29" s="29" t="s">
        <v>81</v>
      </c>
      <c r="G29" s="28" t="s">
        <v>82</v>
      </c>
    </row>
    <row r="30" spans="2:7" ht="68" x14ac:dyDescent="0.2">
      <c r="B30" s="32" t="s">
        <v>83</v>
      </c>
      <c r="C30" s="28" t="s">
        <v>116</v>
      </c>
      <c r="D30" s="58"/>
      <c r="E30" s="60"/>
      <c r="F30" s="29"/>
      <c r="G30" s="28"/>
    </row>
    <row r="31" spans="2:7" ht="68" x14ac:dyDescent="0.2">
      <c r="B31" s="32" t="s">
        <v>85</v>
      </c>
      <c r="C31" s="28" t="s">
        <v>125</v>
      </c>
      <c r="D31" s="58"/>
      <c r="E31" s="61"/>
      <c r="F31" s="28" t="s">
        <v>86</v>
      </c>
      <c r="G31" s="28" t="s">
        <v>84</v>
      </c>
    </row>
    <row r="32" spans="2:7" ht="238" x14ac:dyDescent="0.2">
      <c r="B32" s="36" t="s">
        <v>87</v>
      </c>
      <c r="C32" s="28" t="s">
        <v>115</v>
      </c>
      <c r="D32" s="30">
        <v>2500</v>
      </c>
      <c r="E32" s="31"/>
      <c r="F32" s="28" t="s">
        <v>90</v>
      </c>
      <c r="G32" s="28" t="s">
        <v>89</v>
      </c>
    </row>
    <row r="33" spans="2:7" ht="68" x14ac:dyDescent="0.2">
      <c r="B33" s="36" t="s">
        <v>88</v>
      </c>
      <c r="C33" s="28" t="s">
        <v>114</v>
      </c>
      <c r="D33" s="30">
        <v>2500</v>
      </c>
      <c r="E33" s="31"/>
      <c r="F33" s="28" t="s">
        <v>91</v>
      </c>
      <c r="G33" s="37"/>
    </row>
    <row r="34" spans="2:7" ht="238" x14ac:dyDescent="0.2">
      <c r="B34" s="36" t="s">
        <v>92</v>
      </c>
      <c r="C34" s="28" t="s">
        <v>113</v>
      </c>
      <c r="D34" s="30">
        <v>1000</v>
      </c>
      <c r="E34" s="31"/>
      <c r="F34" s="28" t="s">
        <v>105</v>
      </c>
      <c r="G34" s="28" t="s">
        <v>104</v>
      </c>
    </row>
    <row r="35" spans="2:7" ht="356" x14ac:dyDescent="0.2">
      <c r="B35" s="36" t="s">
        <v>93</v>
      </c>
      <c r="C35" s="28" t="s">
        <v>112</v>
      </c>
      <c r="D35" s="30">
        <v>1000</v>
      </c>
      <c r="E35" s="31"/>
      <c r="F35" s="28" t="s">
        <v>106</v>
      </c>
      <c r="G35" s="37"/>
    </row>
    <row r="36" spans="2:7" ht="136" x14ac:dyDescent="0.2">
      <c r="B36" s="36" t="s">
        <v>94</v>
      </c>
      <c r="C36" s="28" t="s">
        <v>111</v>
      </c>
      <c r="D36" s="30">
        <v>8000</v>
      </c>
      <c r="E36" s="31"/>
      <c r="F36" s="28" t="s">
        <v>107</v>
      </c>
      <c r="G36" s="37"/>
    </row>
    <row r="37" spans="2:7" ht="408" customHeight="1" x14ac:dyDescent="0.2">
      <c r="B37" s="36" t="s">
        <v>95</v>
      </c>
      <c r="C37" s="28" t="s">
        <v>110</v>
      </c>
      <c r="D37" s="30">
        <v>4000</v>
      </c>
      <c r="E37" s="31"/>
      <c r="F37" s="28" t="s">
        <v>108</v>
      </c>
      <c r="G37" s="37"/>
    </row>
    <row r="38" spans="2:7" ht="51" x14ac:dyDescent="0.2">
      <c r="B38" s="36" t="s">
        <v>96</v>
      </c>
      <c r="C38" s="28" t="s">
        <v>120</v>
      </c>
      <c r="D38" s="30">
        <v>3500</v>
      </c>
      <c r="E38" s="31"/>
      <c r="F38" s="28" t="s">
        <v>109</v>
      </c>
      <c r="G38" s="37"/>
    </row>
    <row r="39" spans="2:7" ht="68" x14ac:dyDescent="0.2">
      <c r="B39" s="57" t="s">
        <v>97</v>
      </c>
      <c r="C39" s="28" t="s">
        <v>132</v>
      </c>
      <c r="D39" s="30">
        <v>2000</v>
      </c>
      <c r="E39" s="31"/>
      <c r="F39" s="28" t="s">
        <v>126</v>
      </c>
      <c r="G39" s="37"/>
    </row>
    <row r="40" spans="2:7" ht="102" x14ac:dyDescent="0.2">
      <c r="B40" s="57"/>
      <c r="C40" s="62" t="s">
        <v>129</v>
      </c>
      <c r="D40" s="30">
        <v>2000</v>
      </c>
      <c r="E40" s="31"/>
      <c r="F40" s="28" t="s">
        <v>128</v>
      </c>
      <c r="G40" s="37"/>
    </row>
    <row r="41" spans="2:7" ht="153" x14ac:dyDescent="0.2">
      <c r="B41" s="57"/>
      <c r="C41" s="63"/>
      <c r="D41" s="30">
        <v>8000</v>
      </c>
      <c r="E41" s="31"/>
      <c r="F41" s="28" t="s">
        <v>127</v>
      </c>
      <c r="G41" s="37"/>
    </row>
    <row r="42" spans="2:7" ht="34" x14ac:dyDescent="0.2">
      <c r="B42" s="57"/>
      <c r="C42" s="62" t="s">
        <v>1</v>
      </c>
      <c r="D42" s="30">
        <v>6000</v>
      </c>
      <c r="E42" s="31"/>
      <c r="F42" s="28" t="s">
        <v>131</v>
      </c>
      <c r="G42" s="37"/>
    </row>
    <row r="43" spans="2:7" ht="170" x14ac:dyDescent="0.2">
      <c r="B43" s="57"/>
      <c r="C43" s="63"/>
      <c r="D43" s="30">
        <v>8000</v>
      </c>
      <c r="E43" s="31"/>
      <c r="F43" s="28" t="s">
        <v>130</v>
      </c>
      <c r="G43" s="37"/>
    </row>
    <row r="44" spans="2:7" ht="170" x14ac:dyDescent="0.2">
      <c r="B44" s="36" t="s">
        <v>98</v>
      </c>
      <c r="C44" s="28" t="s">
        <v>134</v>
      </c>
      <c r="D44" s="30">
        <v>7000</v>
      </c>
      <c r="E44" s="31"/>
      <c r="F44" s="28" t="s">
        <v>133</v>
      </c>
      <c r="G44" s="37"/>
    </row>
    <row r="45" spans="2:7" ht="51" x14ac:dyDescent="0.2">
      <c r="B45" s="36" t="s">
        <v>99</v>
      </c>
      <c r="C45" s="28" t="s">
        <v>135</v>
      </c>
      <c r="D45" s="30">
        <v>3000</v>
      </c>
      <c r="E45" s="31"/>
      <c r="F45" s="37" t="s">
        <v>136</v>
      </c>
      <c r="G45" s="37"/>
    </row>
    <row r="46" spans="2:7" ht="51" x14ac:dyDescent="0.2">
      <c r="B46" s="36" t="s">
        <v>100</v>
      </c>
      <c r="C46" s="28" t="s">
        <v>140</v>
      </c>
      <c r="D46" s="30">
        <v>3000</v>
      </c>
      <c r="E46" s="31"/>
      <c r="F46" s="28" t="s">
        <v>141</v>
      </c>
      <c r="G46" s="37"/>
    </row>
    <row r="47" spans="2:7" ht="51" x14ac:dyDescent="0.2">
      <c r="B47" s="36" t="s">
        <v>101</v>
      </c>
      <c r="C47" s="28" t="s">
        <v>138</v>
      </c>
      <c r="D47" s="30">
        <v>250</v>
      </c>
      <c r="E47" s="31"/>
      <c r="F47" s="28" t="s">
        <v>137</v>
      </c>
      <c r="G47" s="37"/>
    </row>
    <row r="48" spans="2:7" ht="51" x14ac:dyDescent="0.2">
      <c r="B48" s="36" t="s">
        <v>102</v>
      </c>
      <c r="C48" s="28" t="s">
        <v>139</v>
      </c>
      <c r="D48" s="30">
        <v>1000</v>
      </c>
      <c r="E48" s="31"/>
      <c r="F48" s="28" t="s">
        <v>103</v>
      </c>
      <c r="G48" s="37"/>
    </row>
    <row r="51" spans="3:6" x14ac:dyDescent="0.2">
      <c r="C51" s="46" t="s">
        <v>2</v>
      </c>
      <c r="D51" s="21"/>
      <c r="E51" s="47">
        <f>E20-SUM(E23:E49)</f>
        <v>27000</v>
      </c>
    </row>
    <row r="52" spans="3:6" x14ac:dyDescent="0.2">
      <c r="C52" s="12"/>
      <c r="D52" s="12"/>
    </row>
    <row r="53" spans="3:6" ht="85" x14ac:dyDescent="0.2">
      <c r="C53" s="51" t="s">
        <v>149</v>
      </c>
      <c r="D53" s="52"/>
      <c r="E53" s="31"/>
      <c r="F53" s="28" t="s">
        <v>151</v>
      </c>
    </row>
    <row r="54" spans="3:6" ht="51" x14ac:dyDescent="0.2">
      <c r="C54" s="51" t="s">
        <v>150</v>
      </c>
      <c r="D54" s="52"/>
      <c r="E54" s="31"/>
      <c r="F54" s="28" t="s">
        <v>153</v>
      </c>
    </row>
    <row r="55" spans="3:6" x14ac:dyDescent="0.2">
      <c r="E55" s="19"/>
    </row>
    <row r="56" spans="3:6" x14ac:dyDescent="0.2">
      <c r="C56" s="46" t="s">
        <v>147</v>
      </c>
      <c r="D56" s="21"/>
      <c r="E56" s="47">
        <f>SUM(E51:E55)</f>
        <v>27000</v>
      </c>
    </row>
    <row r="57" spans="3:6" x14ac:dyDescent="0.2">
      <c r="C57" s="22"/>
      <c r="D57" s="21"/>
      <c r="E57" s="21"/>
    </row>
    <row r="58" spans="3:6" x14ac:dyDescent="0.2">
      <c r="C58" s="22" t="s">
        <v>4</v>
      </c>
      <c r="D58" s="49">
        <f>LOOKUP(E51,'Tax Rate'!B3:B36,'Tax Rate'!E3:E36)</f>
        <v>0.03</v>
      </c>
      <c r="E58" s="21"/>
    </row>
    <row r="59" spans="3:6" x14ac:dyDescent="0.2">
      <c r="C59" s="22" t="str">
        <f>IFERROR(LOOKUP(E51,'Tax Rate'!C3:C33,'Tax Rate'!D3:D33),"")</f>
        <v>On the First 20,000</v>
      </c>
      <c r="D59" s="49"/>
      <c r="E59" s="21">
        <f>IFERROR(LOOKUP(E56,'Tax Rate'!C3:C36,'Tax Rate'!F3:F36),0)</f>
        <v>150</v>
      </c>
    </row>
    <row r="60" spans="3:6" x14ac:dyDescent="0.2">
      <c r="C60" s="22" t="str">
        <f>IFERROR(LOOKUP(E51,'Tax Rate'!B4:B34,'Tax Rate'!D4:D34),"")</f>
        <v>Next 15,000 </v>
      </c>
      <c r="D60" s="21"/>
      <c r="E60" s="21">
        <f>IF(((E56-INDEX('Tax Rate'!B3:B36,MATCH(Computation!D58,'Tax Rate'!E3:E36,0)))*D58)&gt;0,((E56-INDEX('Tax Rate'!B3:B36,MATCH(Computation!D58,'Tax Rate'!E3:E36,0))+1)*D58),0)</f>
        <v>210</v>
      </c>
    </row>
    <row r="61" spans="3:6" x14ac:dyDescent="0.2">
      <c r="C61" s="46" t="s">
        <v>29</v>
      </c>
      <c r="D61" s="21"/>
      <c r="E61" s="48">
        <f>SUM(E59:E60)</f>
        <v>360</v>
      </c>
    </row>
    <row r="62" spans="3:6" x14ac:dyDescent="0.2">
      <c r="C62" s="12"/>
      <c r="D62" s="12"/>
      <c r="E62" s="12"/>
    </row>
    <row r="63" spans="3:6" x14ac:dyDescent="0.2">
      <c r="C63" s="53" t="s">
        <v>146</v>
      </c>
      <c r="D63" s="21"/>
      <c r="E63" s="47"/>
    </row>
    <row r="64" spans="3:6" ht="51" x14ac:dyDescent="0.2">
      <c r="C64" s="55" t="s">
        <v>148</v>
      </c>
      <c r="D64" s="56"/>
      <c r="E64" s="56">
        <f>IF(E56&lt;35000,-400,0)</f>
        <v>-400</v>
      </c>
      <c r="F64" s="27" t="s">
        <v>152</v>
      </c>
    </row>
    <row r="66" spans="3:5" ht="34" x14ac:dyDescent="0.2">
      <c r="C66" s="17" t="s">
        <v>143</v>
      </c>
    </row>
    <row r="67" spans="3:5" ht="17" thickBot="1" x14ac:dyDescent="0.25"/>
    <row r="68" spans="3:5" ht="17" thickBot="1" x14ac:dyDescent="0.25">
      <c r="C68" s="50" t="s">
        <v>142</v>
      </c>
      <c r="D68" s="44"/>
      <c r="E68" s="45">
        <f>IF(SUM(E61:E64)&lt;0,E66,SUM(E61:E67))</f>
        <v>0</v>
      </c>
    </row>
  </sheetData>
  <sortState xmlns:xlrd2="http://schemas.microsoft.com/office/spreadsheetml/2017/richdata2" ref="C29:F47">
    <sortCondition ref="C29"/>
  </sortState>
  <mergeCells count="16">
    <mergeCell ref="B11:B17"/>
    <mergeCell ref="D11:D17"/>
    <mergeCell ref="E11:E17"/>
    <mergeCell ref="B7:B9"/>
    <mergeCell ref="B1:G1"/>
    <mergeCell ref="E7:E8"/>
    <mergeCell ref="C7:C8"/>
    <mergeCell ref="D7:D8"/>
    <mergeCell ref="F7:F8"/>
    <mergeCell ref="C6:G6"/>
    <mergeCell ref="B24:B25"/>
    <mergeCell ref="D29:D31"/>
    <mergeCell ref="E29:E31"/>
    <mergeCell ref="B39:B43"/>
    <mergeCell ref="C40:C41"/>
    <mergeCell ref="C42:C43"/>
  </mergeCells>
  <dataValidations count="14">
    <dataValidation allowBlank="1" showInputMessage="1" showErrorMessage="1" prompt="To insert a negative figure (the amount that has been paid to the IRB for the year)" sqref="E66" xr:uid="{0CF9A61E-62D9-7C46-83C1-FB4883B76090}"/>
    <dataValidation allowBlank="1" showInputMessage="1" showErrorMessage="1" prompt="To insert positive value of up to RM5,000." sqref="E24" xr:uid="{F1433F26-497F-2C40-A886-724F76BE2B2D}"/>
    <dataValidation allowBlank="1" showInputMessage="1" showErrorMessage="1" prompt="To insert positive value of up to RM3,000." sqref="E25 E45:E46" xr:uid="{273DFB0D-614B-354C-9060-CEB56CED56C7}"/>
    <dataValidation allowBlank="1" showInputMessage="1" showErrorMessage="1" prompt="To insert positive value of up to RM6,000." sqref="E26:E27 E29:E31" xr:uid="{A84F5E41-E267-F54B-B4EC-0D8CBED56A8C}"/>
    <dataValidation allowBlank="1" showInputMessage="1" showErrorMessage="1" prompt="To insert positive value of up to RM7,000." sqref="E28 E44" xr:uid="{CECD35D8-B418-664D-B414-D0B9E335A6FB}"/>
    <dataValidation allowBlank="1" showInputMessage="1" showErrorMessage="1" prompt="To insert positive value of up to RM2,500." sqref="E32:E33" xr:uid="{09272971-7CE9-FD40-A188-55CE33CB3B94}"/>
    <dataValidation allowBlank="1" showInputMessage="1" showErrorMessage="1" prompt="To insert positive value of up to RM1,000." sqref="E34:E35 E48" xr:uid="{908ED917-1CC6-3146-932F-7D2BE6544DB1}"/>
    <dataValidation allowBlank="1" showInputMessage="1" showErrorMessage="1" prompt="To insert positive value of up to RM8,000." sqref="E36 E41 E43" xr:uid="{EED480E2-3522-244A-B964-CD5BBB3D179D}"/>
    <dataValidation allowBlank="1" showInputMessage="1" showErrorMessage="1" prompt="To insert positive value of up to RM4,000." sqref="E37" xr:uid="{D4CEC8C5-2869-FD4E-87F8-D17FBF65E5DF}"/>
    <dataValidation allowBlank="1" showInputMessage="1" showErrorMessage="1" prompt="To insert positive value of RM3,500 (if applicable)." sqref="E38" xr:uid="{6735D30C-67C1-E24F-9161-206D68C614C5}"/>
    <dataValidation allowBlank="1" showInputMessage="1" showErrorMessage="1" prompt="To insert positive value of RM6,000 (if applicable)." sqref="E42" xr:uid="{D2782E29-37EC-ED44-9F17-3C95B7E8D47D}"/>
    <dataValidation allowBlank="1" showInputMessage="1" showErrorMessage="1" prompt="To insert positive value of up to RM250." sqref="E47" xr:uid="{538B194A-14F8-7849-95F8-339EA04ECD2F}"/>
    <dataValidation allowBlank="1" showInputMessage="1" showErrorMessage="1" prompt="To include all statutory income from employment." sqref="E7:E8" xr:uid="{1396A318-31FE-9540-A735-822B6E845B5E}"/>
    <dataValidation allowBlank="1" showInputMessage="1" showErrorMessage="1" prompt="To insert a negative figure." sqref="E9" xr:uid="{45DD4F23-7F2A-AA49-88E2-E9F5EC2AF31B}"/>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452C-B336-E642-A7CF-59BE2960DB8F}">
  <dimension ref="B2:J36"/>
  <sheetViews>
    <sheetView workbookViewId="0">
      <selection activeCell="B6" sqref="B6"/>
    </sheetView>
  </sheetViews>
  <sheetFormatPr baseColWidth="10" defaultRowHeight="16" x14ac:dyDescent="0.2"/>
  <cols>
    <col min="1" max="1" width="10.83203125" style="2"/>
    <col min="2" max="2" width="11.5" style="2" bestFit="1" customWidth="1"/>
    <col min="3" max="3" width="13" style="2" bestFit="1" customWidth="1"/>
    <col min="4" max="4" width="23.1640625" style="2" bestFit="1" customWidth="1"/>
    <col min="5" max="5" width="7.83203125" style="4" bestFit="1" customWidth="1"/>
    <col min="6" max="6" width="11.5" style="5" bestFit="1" customWidth="1"/>
    <col min="7" max="16384" width="10.83203125" style="2"/>
  </cols>
  <sheetData>
    <row r="2" spans="2:10" x14ac:dyDescent="0.2">
      <c r="B2" s="79" t="s">
        <v>5</v>
      </c>
      <c r="C2" s="79"/>
      <c r="D2" s="1" t="s">
        <v>6</v>
      </c>
      <c r="E2" s="1" t="s">
        <v>7</v>
      </c>
      <c r="F2" s="1" t="s">
        <v>8</v>
      </c>
    </row>
    <row r="3" spans="2:10" x14ac:dyDescent="0.2">
      <c r="B3" s="7">
        <v>0</v>
      </c>
      <c r="C3" s="7">
        <v>5000</v>
      </c>
      <c r="D3" s="3" t="s">
        <v>9</v>
      </c>
      <c r="E3" s="9">
        <v>0</v>
      </c>
      <c r="F3" s="6">
        <v>0</v>
      </c>
    </row>
    <row r="4" spans="2:10" x14ac:dyDescent="0.2">
      <c r="B4" s="8"/>
      <c r="C4" s="8"/>
      <c r="D4" s="3" t="s">
        <v>10</v>
      </c>
      <c r="E4" s="10"/>
      <c r="F4" s="6">
        <v>0</v>
      </c>
    </row>
    <row r="5" spans="2:10" x14ac:dyDescent="0.2">
      <c r="B5" s="8"/>
      <c r="C5" s="8"/>
      <c r="D5" s="3"/>
      <c r="E5" s="10"/>
      <c r="F5" s="6"/>
      <c r="I5" s="2" t="s">
        <v>28</v>
      </c>
    </row>
    <row r="6" spans="2:10" x14ac:dyDescent="0.2">
      <c r="B6" s="7">
        <v>5001</v>
      </c>
      <c r="D6" s="3" t="s">
        <v>11</v>
      </c>
      <c r="E6" s="9">
        <v>0.01</v>
      </c>
      <c r="F6" s="6">
        <v>150</v>
      </c>
      <c r="H6" s="2">
        <v>5000</v>
      </c>
      <c r="I6" s="2">
        <f>H6</f>
        <v>5000</v>
      </c>
    </row>
    <row r="7" spans="2:10" x14ac:dyDescent="0.2">
      <c r="B7" s="8"/>
      <c r="C7" s="7">
        <v>20000.990000000002</v>
      </c>
      <c r="D7" s="3" t="s">
        <v>12</v>
      </c>
      <c r="E7" s="9">
        <v>0.01</v>
      </c>
      <c r="F7" s="6">
        <v>150</v>
      </c>
      <c r="H7" s="2">
        <v>15000</v>
      </c>
      <c r="I7" s="2">
        <f>SUM($H$6:H7)</f>
        <v>20000</v>
      </c>
      <c r="J7" s="2">
        <f>H7*0.01</f>
        <v>150</v>
      </c>
    </row>
    <row r="8" spans="2:10" x14ac:dyDescent="0.2">
      <c r="B8" s="8"/>
      <c r="C8" s="8"/>
      <c r="D8" s="3"/>
      <c r="E8" s="10"/>
      <c r="F8" s="6"/>
      <c r="H8" s="2">
        <v>15000</v>
      </c>
      <c r="I8" s="2">
        <f>SUM($H$6:H8)</f>
        <v>35000</v>
      </c>
      <c r="J8" s="2">
        <f>H8*0.03</f>
        <v>450</v>
      </c>
    </row>
    <row r="9" spans="2:10" x14ac:dyDescent="0.2">
      <c r="B9" s="7">
        <v>20001</v>
      </c>
      <c r="C9" s="8"/>
      <c r="D9" s="3" t="s">
        <v>11</v>
      </c>
      <c r="E9" s="9">
        <v>0.03</v>
      </c>
      <c r="F9" s="6">
        <v>450</v>
      </c>
      <c r="H9" s="2">
        <v>15000</v>
      </c>
      <c r="I9" s="2">
        <f>SUM($H$6:H9)</f>
        <v>50000</v>
      </c>
      <c r="J9" s="2">
        <f>H9*0.08</f>
        <v>1200</v>
      </c>
    </row>
    <row r="10" spans="2:10" x14ac:dyDescent="0.2">
      <c r="B10" s="8"/>
      <c r="C10" s="7">
        <v>35000.99</v>
      </c>
      <c r="D10" s="3" t="s">
        <v>13</v>
      </c>
      <c r="E10" s="9">
        <v>0.03</v>
      </c>
      <c r="F10" s="6">
        <v>600</v>
      </c>
      <c r="H10" s="2">
        <v>20000</v>
      </c>
      <c r="I10" s="2">
        <f>SUM($H$6:H10)</f>
        <v>70000</v>
      </c>
      <c r="J10" s="2">
        <f>H10*0.14</f>
        <v>2800.0000000000005</v>
      </c>
    </row>
    <row r="11" spans="2:10" x14ac:dyDescent="0.2">
      <c r="B11" s="8"/>
      <c r="C11" s="8"/>
      <c r="D11" s="3"/>
      <c r="E11" s="10"/>
      <c r="F11" s="6"/>
      <c r="H11" s="2">
        <v>30000</v>
      </c>
      <c r="I11" s="2">
        <f>SUM($H$6:H11)</f>
        <v>100000</v>
      </c>
      <c r="J11" s="2">
        <f>H11*0.21</f>
        <v>6300</v>
      </c>
    </row>
    <row r="12" spans="2:10" x14ac:dyDescent="0.2">
      <c r="B12" s="7">
        <v>35001</v>
      </c>
      <c r="C12" s="8"/>
      <c r="D12" s="3" t="s">
        <v>11</v>
      </c>
      <c r="E12" s="9">
        <v>0.08</v>
      </c>
      <c r="F12" s="6">
        <v>1200</v>
      </c>
    </row>
    <row r="13" spans="2:10" x14ac:dyDescent="0.2">
      <c r="B13" s="8"/>
      <c r="C13" s="7">
        <v>50000.99</v>
      </c>
      <c r="D13" s="3" t="s">
        <v>14</v>
      </c>
      <c r="E13" s="9">
        <v>0.08</v>
      </c>
      <c r="F13" s="6">
        <v>1800</v>
      </c>
    </row>
    <row r="14" spans="2:10" x14ac:dyDescent="0.2">
      <c r="B14" s="8"/>
      <c r="C14" s="8"/>
      <c r="D14" s="3"/>
      <c r="E14" s="10"/>
      <c r="F14" s="6"/>
    </row>
    <row r="15" spans="2:10" x14ac:dyDescent="0.2">
      <c r="B15" s="7">
        <v>50001</v>
      </c>
      <c r="C15" s="8"/>
      <c r="D15" s="3" t="s">
        <v>15</v>
      </c>
      <c r="E15" s="9">
        <v>0.14000000000000001</v>
      </c>
      <c r="F15" s="6">
        <v>2800</v>
      </c>
    </row>
    <row r="16" spans="2:10" x14ac:dyDescent="0.2">
      <c r="B16" s="8"/>
      <c r="C16" s="7">
        <v>70000.990000000005</v>
      </c>
      <c r="D16" s="3" t="s">
        <v>16</v>
      </c>
      <c r="E16" s="9">
        <v>0.14000000000000001</v>
      </c>
      <c r="F16" s="6">
        <v>4600</v>
      </c>
    </row>
    <row r="17" spans="2:6" x14ac:dyDescent="0.2">
      <c r="B17" s="8"/>
      <c r="C17" s="8"/>
      <c r="D17" s="3"/>
      <c r="E17" s="10"/>
      <c r="F17" s="6"/>
    </row>
    <row r="18" spans="2:6" x14ac:dyDescent="0.2">
      <c r="B18" s="7">
        <v>70001</v>
      </c>
      <c r="C18" s="8"/>
      <c r="D18" s="3" t="s">
        <v>17</v>
      </c>
      <c r="E18" s="9">
        <v>0.21</v>
      </c>
      <c r="F18" s="6">
        <v>6300</v>
      </c>
    </row>
    <row r="19" spans="2:6" x14ac:dyDescent="0.2">
      <c r="B19" s="8"/>
      <c r="C19" s="7">
        <v>100000.99</v>
      </c>
      <c r="D19" s="3" t="s">
        <v>18</v>
      </c>
      <c r="E19" s="9">
        <v>0.21</v>
      </c>
      <c r="F19" s="6">
        <v>10900</v>
      </c>
    </row>
    <row r="20" spans="2:6" x14ac:dyDescent="0.2">
      <c r="B20" s="8"/>
      <c r="C20" s="8"/>
      <c r="D20" s="3"/>
      <c r="E20" s="10"/>
      <c r="F20" s="6"/>
    </row>
    <row r="21" spans="2:6" x14ac:dyDescent="0.2">
      <c r="B21" s="7">
        <v>100001</v>
      </c>
      <c r="C21" s="8"/>
      <c r="D21" s="3" t="s">
        <v>19</v>
      </c>
      <c r="E21" s="9">
        <v>0.24</v>
      </c>
      <c r="F21" s="6">
        <v>36000</v>
      </c>
    </row>
    <row r="22" spans="2:6" x14ac:dyDescent="0.2">
      <c r="B22" s="8"/>
      <c r="C22" s="7">
        <v>250000.99</v>
      </c>
      <c r="D22" s="3" t="s">
        <v>20</v>
      </c>
      <c r="E22" s="9">
        <v>0.24</v>
      </c>
      <c r="F22" s="6">
        <v>46900</v>
      </c>
    </row>
    <row r="23" spans="2:6" x14ac:dyDescent="0.2">
      <c r="B23" s="8"/>
      <c r="C23" s="8"/>
      <c r="D23" s="3"/>
      <c r="E23" s="10"/>
      <c r="F23" s="6"/>
    </row>
    <row r="24" spans="2:6" x14ac:dyDescent="0.2">
      <c r="B24" s="7">
        <v>250001</v>
      </c>
      <c r="C24" s="8"/>
      <c r="D24" s="3" t="s">
        <v>21</v>
      </c>
      <c r="E24" s="9">
        <v>0.245</v>
      </c>
      <c r="F24" s="6">
        <v>36750</v>
      </c>
    </row>
    <row r="25" spans="2:6" x14ac:dyDescent="0.2">
      <c r="B25" s="8"/>
      <c r="C25" s="7">
        <v>400000.99</v>
      </c>
      <c r="D25" s="3" t="s">
        <v>22</v>
      </c>
      <c r="E25" s="9">
        <v>0.245</v>
      </c>
      <c r="F25" s="6">
        <v>83650</v>
      </c>
    </row>
    <row r="26" spans="2:6" x14ac:dyDescent="0.2">
      <c r="B26" s="8"/>
      <c r="C26" s="8"/>
      <c r="D26" s="3"/>
      <c r="E26" s="10"/>
      <c r="F26" s="6"/>
    </row>
    <row r="27" spans="2:6" x14ac:dyDescent="0.2">
      <c r="B27" s="7">
        <v>400001</v>
      </c>
      <c r="C27" s="8"/>
      <c r="D27" s="3" t="s">
        <v>23</v>
      </c>
      <c r="E27" s="9">
        <v>0.25</v>
      </c>
      <c r="F27" s="6" t="s">
        <v>24</v>
      </c>
    </row>
    <row r="28" spans="2:6" x14ac:dyDescent="0.2">
      <c r="B28" s="8"/>
      <c r="C28" s="7">
        <v>600000.99</v>
      </c>
      <c r="D28" s="3" t="s">
        <v>25</v>
      </c>
      <c r="E28" s="9">
        <v>0.25</v>
      </c>
      <c r="F28" s="6">
        <v>133650</v>
      </c>
    </row>
    <row r="29" spans="2:6" x14ac:dyDescent="0.2">
      <c r="B29" s="8"/>
      <c r="C29" s="8"/>
      <c r="D29" s="3"/>
      <c r="E29" s="10"/>
      <c r="F29" s="6"/>
    </row>
    <row r="30" spans="2:6" x14ac:dyDescent="0.2">
      <c r="B30" s="7">
        <v>600001</v>
      </c>
      <c r="C30" s="8"/>
      <c r="D30" s="3" t="s">
        <v>26</v>
      </c>
      <c r="E30" s="9">
        <v>0.26</v>
      </c>
      <c r="F30" s="6">
        <v>104000</v>
      </c>
    </row>
    <row r="31" spans="2:6" x14ac:dyDescent="0.2">
      <c r="C31" s="7">
        <v>1000000.99</v>
      </c>
      <c r="D31" s="3" t="s">
        <v>27</v>
      </c>
      <c r="E31" s="9">
        <v>0.26</v>
      </c>
      <c r="F31" s="6">
        <v>237650</v>
      </c>
    </row>
    <row r="32" spans="2:6" x14ac:dyDescent="0.2">
      <c r="B32" s="8"/>
      <c r="C32" s="8"/>
      <c r="D32" s="3"/>
      <c r="E32" s="10"/>
      <c r="F32" s="6"/>
    </row>
    <row r="33" spans="2:6" x14ac:dyDescent="0.2">
      <c r="B33" s="7">
        <v>1000001</v>
      </c>
      <c r="C33" s="7"/>
      <c r="D33" s="3" t="s">
        <v>144</v>
      </c>
      <c r="E33" s="9">
        <v>0.28000000000000003</v>
      </c>
      <c r="F33" s="6">
        <v>280000</v>
      </c>
    </row>
    <row r="34" spans="2:6" x14ac:dyDescent="0.2">
      <c r="C34" s="43">
        <v>2000000</v>
      </c>
      <c r="D34" s="3" t="s">
        <v>145</v>
      </c>
      <c r="E34" s="9">
        <v>0.28000000000000003</v>
      </c>
      <c r="F34" s="54">
        <v>517650</v>
      </c>
    </row>
    <row r="36" spans="2:6" x14ac:dyDescent="0.2">
      <c r="B36" s="43">
        <v>2000001</v>
      </c>
      <c r="E36" s="9">
        <v>0.3</v>
      </c>
    </row>
  </sheetData>
  <mergeCells count="1">
    <mergeCell ref="B2:C2"/>
  </mergeCells>
  <pageMargins left="0.7" right="0.7" top="0.75" bottom="0.75" header="0.3" footer="0.3"/>
  <ignoredErrors>
    <ignoredError sqref="I7:I10"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Computation</vt:lpstr>
      <vt:lpstr>Tax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2019-12-25T14:21:28Z</dcterms:created>
  <dcterms:modified xsi:type="dcterms:W3CDTF">2021-10-02T02:43:12Z</dcterms:modified>
</cp:coreProperties>
</file>